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6038E083-1013-42C8-93B6-F92ED22BA1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8" i="1" l="1"/>
  <c r="L188" i="1"/>
  <c r="H188" i="1"/>
  <c r="E190" i="1"/>
  <c r="H180" i="1"/>
  <c r="L180" i="1" s="1"/>
  <c r="H181" i="1"/>
  <c r="M181" i="1" s="1"/>
  <c r="H182" i="1"/>
  <c r="M182" i="1" s="1"/>
  <c r="H183" i="1"/>
  <c r="M183" i="1" s="1"/>
  <c r="H184" i="1"/>
  <c r="M184" i="1" s="1"/>
  <c r="H185" i="1"/>
  <c r="L185" i="1" s="1"/>
  <c r="H186" i="1"/>
  <c r="M186" i="1" s="1"/>
  <c r="L182" i="1" l="1"/>
  <c r="L186" i="1"/>
  <c r="M185" i="1"/>
  <c r="L184" i="1"/>
  <c r="L183" i="1"/>
  <c r="L181" i="1"/>
  <c r="M180" i="1"/>
  <c r="H174" i="1"/>
  <c r="M174" i="1" s="1"/>
  <c r="H175" i="1"/>
  <c r="M175" i="1" s="1"/>
  <c r="H176" i="1"/>
  <c r="M176" i="1" s="1"/>
  <c r="H177" i="1"/>
  <c r="M177" i="1" s="1"/>
  <c r="H178" i="1"/>
  <c r="M178" i="1" s="1"/>
  <c r="H179" i="1"/>
  <c r="M179" i="1" s="1"/>
  <c r="H157" i="1"/>
  <c r="M157" i="1" s="1"/>
  <c r="H158" i="1"/>
  <c r="M158" i="1" s="1"/>
  <c r="H159" i="1"/>
  <c r="L159" i="1" s="1"/>
  <c r="H160" i="1"/>
  <c r="M160" i="1" s="1"/>
  <c r="H161" i="1"/>
  <c r="M161" i="1" s="1"/>
  <c r="H162" i="1"/>
  <c r="L162" i="1" s="1"/>
  <c r="H163" i="1"/>
  <c r="L163" i="1" s="1"/>
  <c r="H164" i="1"/>
  <c r="L164" i="1" s="1"/>
  <c r="H165" i="1"/>
  <c r="M165" i="1" s="1"/>
  <c r="H166" i="1"/>
  <c r="M166" i="1" s="1"/>
  <c r="H167" i="1"/>
  <c r="L167" i="1" s="1"/>
  <c r="H168" i="1"/>
  <c r="L168" i="1" s="1"/>
  <c r="H169" i="1"/>
  <c r="M169" i="1" s="1"/>
  <c r="H170" i="1"/>
  <c r="M170" i="1" s="1"/>
  <c r="H171" i="1"/>
  <c r="M171" i="1" s="1"/>
  <c r="H172" i="1"/>
  <c r="M172" i="1" s="1"/>
  <c r="H173" i="1"/>
  <c r="L173" i="1" s="1"/>
  <c r="H142" i="1"/>
  <c r="M142" i="1" s="1"/>
  <c r="H143" i="1"/>
  <c r="M143" i="1" s="1"/>
  <c r="H144" i="1"/>
  <c r="M144" i="1" s="1"/>
  <c r="H145" i="1"/>
  <c r="L145" i="1" s="1"/>
  <c r="H146" i="1"/>
  <c r="M146" i="1" s="1"/>
  <c r="H147" i="1"/>
  <c r="M147" i="1" s="1"/>
  <c r="H148" i="1"/>
  <c r="M148" i="1" s="1"/>
  <c r="H149" i="1"/>
  <c r="M149" i="1" s="1"/>
  <c r="H150" i="1"/>
  <c r="L150" i="1" s="1"/>
  <c r="H151" i="1"/>
  <c r="M151" i="1" s="1"/>
  <c r="H152" i="1"/>
  <c r="M152" i="1" s="1"/>
  <c r="H153" i="1"/>
  <c r="M153" i="1" s="1"/>
  <c r="H154" i="1"/>
  <c r="M154" i="1" s="1"/>
  <c r="H155" i="1"/>
  <c r="M155" i="1" s="1"/>
  <c r="H156" i="1"/>
  <c r="M156" i="1" s="1"/>
  <c r="H132" i="1"/>
  <c r="M132" i="1" s="1"/>
  <c r="H133" i="1"/>
  <c r="L133" i="1" s="1"/>
  <c r="H134" i="1"/>
  <c r="M134" i="1" s="1"/>
  <c r="H135" i="1"/>
  <c r="L135" i="1" s="1"/>
  <c r="H136" i="1"/>
  <c r="L136" i="1" s="1"/>
  <c r="H137" i="1"/>
  <c r="M137" i="1" s="1"/>
  <c r="H138" i="1"/>
  <c r="L138" i="1" s="1"/>
  <c r="H139" i="1"/>
  <c r="L139" i="1" s="1"/>
  <c r="H140" i="1"/>
  <c r="M140" i="1" s="1"/>
  <c r="H141" i="1"/>
  <c r="M141" i="1" s="1"/>
  <c r="H125" i="1"/>
  <c r="M125" i="1" s="1"/>
  <c r="H126" i="1"/>
  <c r="M126" i="1" s="1"/>
  <c r="H127" i="1"/>
  <c r="L127" i="1" s="1"/>
  <c r="H128" i="1"/>
  <c r="M128" i="1" s="1"/>
  <c r="H129" i="1"/>
  <c r="L129" i="1" s="1"/>
  <c r="H130" i="1"/>
  <c r="L130" i="1" s="1"/>
  <c r="H100" i="1"/>
  <c r="M100" i="1" s="1"/>
  <c r="H101" i="1"/>
  <c r="M101" i="1" s="1"/>
  <c r="H102" i="1"/>
  <c r="L102" i="1" s="1"/>
  <c r="H103" i="1"/>
  <c r="M103" i="1" s="1"/>
  <c r="H104" i="1"/>
  <c r="L104" i="1" s="1"/>
  <c r="H105" i="1"/>
  <c r="M105" i="1" s="1"/>
  <c r="H106" i="1"/>
  <c r="L106" i="1" s="1"/>
  <c r="H107" i="1"/>
  <c r="M107" i="1" s="1"/>
  <c r="H108" i="1"/>
  <c r="L108" i="1" s="1"/>
  <c r="H109" i="1"/>
  <c r="M109" i="1" s="1"/>
  <c r="H110" i="1"/>
  <c r="M110" i="1" s="1"/>
  <c r="H111" i="1"/>
  <c r="M111" i="1" s="1"/>
  <c r="H112" i="1"/>
  <c r="M112" i="1" s="1"/>
  <c r="H113" i="1"/>
  <c r="L113" i="1" s="1"/>
  <c r="H114" i="1"/>
  <c r="L114" i="1" s="1"/>
  <c r="H115" i="1"/>
  <c r="L115" i="1" s="1"/>
  <c r="H116" i="1"/>
  <c r="L116" i="1" s="1"/>
  <c r="H117" i="1"/>
  <c r="M117" i="1" s="1"/>
  <c r="H118" i="1"/>
  <c r="M118" i="1" s="1"/>
  <c r="H119" i="1"/>
  <c r="M119" i="1" s="1"/>
  <c r="H120" i="1"/>
  <c r="M120" i="1" s="1"/>
  <c r="H121" i="1"/>
  <c r="M121" i="1" s="1"/>
  <c r="H122" i="1"/>
  <c r="M122" i="1" s="1"/>
  <c r="H123" i="1"/>
  <c r="M123" i="1" s="1"/>
  <c r="H124" i="1"/>
  <c r="M124" i="1" s="1"/>
  <c r="H131" i="1"/>
  <c r="M131" i="1" s="1"/>
  <c r="H84" i="1"/>
  <c r="L84" i="1" s="1"/>
  <c r="H85" i="1"/>
  <c r="M85" i="1" s="1"/>
  <c r="H86" i="1"/>
  <c r="M86" i="1" s="1"/>
  <c r="H87" i="1"/>
  <c r="L87" i="1" s="1"/>
  <c r="H88" i="1"/>
  <c r="L88" i="1" s="1"/>
  <c r="H89" i="1"/>
  <c r="L89" i="1" s="1"/>
  <c r="H90" i="1"/>
  <c r="M90" i="1" s="1"/>
  <c r="H91" i="1"/>
  <c r="L91" i="1" s="1"/>
  <c r="H92" i="1"/>
  <c r="L92" i="1" s="1"/>
  <c r="H93" i="1"/>
  <c r="M93" i="1" s="1"/>
  <c r="H94" i="1"/>
  <c r="L94" i="1" s="1"/>
  <c r="H95" i="1"/>
  <c r="L95" i="1" s="1"/>
  <c r="H96" i="1"/>
  <c r="L96" i="1" s="1"/>
  <c r="H97" i="1"/>
  <c r="M97" i="1" s="1"/>
  <c r="H98" i="1"/>
  <c r="L98" i="1" s="1"/>
  <c r="H99" i="1"/>
  <c r="M99" i="1" s="1"/>
  <c r="H72" i="1"/>
  <c r="M72" i="1" s="1"/>
  <c r="H71" i="1"/>
  <c r="M71" i="1" s="1"/>
  <c r="H73" i="1"/>
  <c r="M73" i="1" s="1"/>
  <c r="H74" i="1"/>
  <c r="M74" i="1" s="1"/>
  <c r="H75" i="1"/>
  <c r="M75" i="1" s="1"/>
  <c r="H76" i="1"/>
  <c r="L76" i="1" s="1"/>
  <c r="H77" i="1"/>
  <c r="L77" i="1" s="1"/>
  <c r="H78" i="1"/>
  <c r="M78" i="1" s="1"/>
  <c r="H79" i="1"/>
  <c r="M79" i="1" s="1"/>
  <c r="H80" i="1"/>
  <c r="M80" i="1" s="1"/>
  <c r="H81" i="1"/>
  <c r="M81" i="1" s="1"/>
  <c r="H82" i="1"/>
  <c r="M82" i="1" s="1"/>
  <c r="H83" i="1"/>
  <c r="M83" i="1" s="1"/>
  <c r="H54" i="1"/>
  <c r="M54" i="1" s="1"/>
  <c r="H55" i="1"/>
  <c r="M55" i="1" s="1"/>
  <c r="H56" i="1"/>
  <c r="M56" i="1" s="1"/>
  <c r="H57" i="1"/>
  <c r="M57" i="1" s="1"/>
  <c r="H58" i="1"/>
  <c r="M58" i="1" s="1"/>
  <c r="H59" i="1"/>
  <c r="L59" i="1" s="1"/>
  <c r="H60" i="1"/>
  <c r="M60" i="1" s="1"/>
  <c r="H61" i="1"/>
  <c r="M61" i="1" s="1"/>
  <c r="H62" i="1"/>
  <c r="M62" i="1" s="1"/>
  <c r="H63" i="1"/>
  <c r="M63" i="1" s="1"/>
  <c r="H64" i="1"/>
  <c r="M64" i="1" s="1"/>
  <c r="H65" i="1"/>
  <c r="M65" i="1" s="1"/>
  <c r="H66" i="1"/>
  <c r="M66" i="1" s="1"/>
  <c r="H67" i="1"/>
  <c r="M67" i="1" s="1"/>
  <c r="H68" i="1"/>
  <c r="L68" i="1" s="1"/>
  <c r="H69" i="1"/>
  <c r="L69" i="1" s="1"/>
  <c r="H70" i="1"/>
  <c r="L70" i="1" s="1"/>
  <c r="H45" i="1"/>
  <c r="L45" i="1" s="1"/>
  <c r="H46" i="1"/>
  <c r="M46" i="1" s="1"/>
  <c r="H47" i="1"/>
  <c r="M47" i="1" s="1"/>
  <c r="H48" i="1"/>
  <c r="M48" i="1" s="1"/>
  <c r="H49" i="1"/>
  <c r="M49" i="1" s="1"/>
  <c r="H50" i="1"/>
  <c r="M50" i="1" s="1"/>
  <c r="H51" i="1"/>
  <c r="L51" i="1" s="1"/>
  <c r="H52" i="1"/>
  <c r="M52" i="1" s="1"/>
  <c r="H53" i="1"/>
  <c r="M53" i="1" s="1"/>
  <c r="H33" i="1"/>
  <c r="L33" i="1" s="1"/>
  <c r="H34" i="1"/>
  <c r="L34" i="1" s="1"/>
  <c r="H8" i="1"/>
  <c r="L8" i="1" s="1"/>
  <c r="H9" i="1"/>
  <c r="M9" i="1" s="1"/>
  <c r="H10" i="1"/>
  <c r="M10" i="1" s="1"/>
  <c r="H11" i="1"/>
  <c r="M11" i="1" s="1"/>
  <c r="H12" i="1"/>
  <c r="L12" i="1" s="1"/>
  <c r="H13" i="1"/>
  <c r="L13" i="1" s="1"/>
  <c r="H14" i="1"/>
  <c r="M14" i="1" s="1"/>
  <c r="H15" i="1"/>
  <c r="M15" i="1" s="1"/>
  <c r="H16" i="1"/>
  <c r="L16" i="1" s="1"/>
  <c r="H17" i="1"/>
  <c r="L17" i="1" s="1"/>
  <c r="H18" i="1"/>
  <c r="M18" i="1" s="1"/>
  <c r="H19" i="1"/>
  <c r="M19" i="1" s="1"/>
  <c r="H20" i="1"/>
  <c r="L20" i="1" s="1"/>
  <c r="H21" i="1"/>
  <c r="L21" i="1" s="1"/>
  <c r="H22" i="1"/>
  <c r="M22" i="1" s="1"/>
  <c r="H23" i="1"/>
  <c r="M23" i="1" s="1"/>
  <c r="H24" i="1"/>
  <c r="M24" i="1" s="1"/>
  <c r="H25" i="1"/>
  <c r="L25" i="1" s="1"/>
  <c r="H26" i="1"/>
  <c r="M26" i="1" s="1"/>
  <c r="H27" i="1"/>
  <c r="M27" i="1" s="1"/>
  <c r="H28" i="1"/>
  <c r="L28" i="1" s="1"/>
  <c r="H29" i="1"/>
  <c r="M29" i="1" s="1"/>
  <c r="H30" i="1"/>
  <c r="M30" i="1" s="1"/>
  <c r="H31" i="1"/>
  <c r="M31" i="1" s="1"/>
  <c r="H32" i="1"/>
  <c r="L32" i="1" s="1"/>
  <c r="H35" i="1"/>
  <c r="M35" i="1" s="1"/>
  <c r="H36" i="1"/>
  <c r="M36" i="1" s="1"/>
  <c r="H37" i="1"/>
  <c r="L37" i="1" s="1"/>
  <c r="H38" i="1"/>
  <c r="M38" i="1" s="1"/>
  <c r="H39" i="1"/>
  <c r="M39" i="1" s="1"/>
  <c r="H40" i="1"/>
  <c r="L40" i="1" s="1"/>
  <c r="H41" i="1"/>
  <c r="M41" i="1" s="1"/>
  <c r="H42" i="1"/>
  <c r="M42" i="1" s="1"/>
  <c r="H43" i="1"/>
  <c r="M43" i="1" s="1"/>
  <c r="H44" i="1"/>
  <c r="L44" i="1" s="1"/>
  <c r="H187" i="1"/>
  <c r="L187" i="1" s="1"/>
  <c r="H7" i="1"/>
  <c r="L7" i="1" s="1"/>
  <c r="L179" i="1" l="1"/>
  <c r="L178" i="1"/>
  <c r="L177" i="1"/>
  <c r="L176" i="1"/>
  <c r="L175" i="1"/>
  <c r="L174" i="1"/>
  <c r="L172" i="1"/>
  <c r="M173" i="1"/>
  <c r="M162" i="1"/>
  <c r="L171" i="1"/>
  <c r="L170" i="1"/>
  <c r="L165" i="1"/>
  <c r="L169" i="1"/>
  <c r="M168" i="1"/>
  <c r="M167" i="1"/>
  <c r="L166" i="1"/>
  <c r="M164" i="1"/>
  <c r="M163" i="1"/>
  <c r="L157" i="1"/>
  <c r="L161" i="1"/>
  <c r="L160" i="1"/>
  <c r="M159" i="1"/>
  <c r="L158" i="1"/>
  <c r="L156" i="1"/>
  <c r="L147" i="1"/>
  <c r="L146" i="1"/>
  <c r="M145" i="1"/>
  <c r="L155" i="1"/>
  <c r="L152" i="1"/>
  <c r="L153" i="1"/>
  <c r="L154" i="1"/>
  <c r="L151" i="1"/>
  <c r="M150" i="1"/>
  <c r="L149" i="1"/>
  <c r="L148" i="1"/>
  <c r="L144" i="1"/>
  <c r="L143" i="1"/>
  <c r="L142" i="1"/>
  <c r="L141" i="1"/>
  <c r="L140" i="1"/>
  <c r="M139" i="1"/>
  <c r="M138" i="1"/>
  <c r="L137" i="1"/>
  <c r="M135" i="1"/>
  <c r="M136" i="1"/>
  <c r="L134" i="1"/>
  <c r="L132" i="1"/>
  <c r="M133" i="1"/>
  <c r="L125" i="1"/>
  <c r="M130" i="1"/>
  <c r="L126" i="1"/>
  <c r="M129" i="1"/>
  <c r="L128" i="1"/>
  <c r="M127" i="1"/>
  <c r="L131" i="1"/>
  <c r="L124" i="1"/>
  <c r="L110" i="1"/>
  <c r="L105" i="1"/>
  <c r="M106" i="1"/>
  <c r="L123" i="1"/>
  <c r="L122" i="1"/>
  <c r="M113" i="1"/>
  <c r="L121" i="1"/>
  <c r="L120" i="1"/>
  <c r="L119" i="1"/>
  <c r="L118" i="1"/>
  <c r="L117" i="1"/>
  <c r="M116" i="1"/>
  <c r="M115" i="1"/>
  <c r="M114" i="1"/>
  <c r="L112" i="1"/>
  <c r="L111" i="1"/>
  <c r="M108" i="1"/>
  <c r="L109" i="1"/>
  <c r="L107" i="1"/>
  <c r="L103" i="1"/>
  <c r="M104" i="1"/>
  <c r="M102" i="1"/>
  <c r="L101" i="1"/>
  <c r="L100" i="1"/>
  <c r="L99" i="1"/>
  <c r="M98" i="1"/>
  <c r="L97" i="1"/>
  <c r="M96" i="1"/>
  <c r="M95" i="1"/>
  <c r="M94" i="1"/>
  <c r="L93" i="1"/>
  <c r="M92" i="1"/>
  <c r="M91" i="1"/>
  <c r="M89" i="1"/>
  <c r="L90" i="1"/>
  <c r="M88" i="1"/>
  <c r="M87" i="1"/>
  <c r="L86" i="1"/>
  <c r="L85" i="1"/>
  <c r="M84" i="1"/>
  <c r="L83" i="1"/>
  <c r="L82" i="1"/>
  <c r="M77" i="1"/>
  <c r="M76" i="1"/>
  <c r="L72" i="1"/>
  <c r="L79" i="1"/>
  <c r="L81" i="1"/>
  <c r="L80" i="1"/>
  <c r="L78" i="1"/>
  <c r="L75" i="1"/>
  <c r="L74" i="1"/>
  <c r="L73" i="1"/>
  <c r="L71" i="1"/>
  <c r="L66" i="1"/>
  <c r="L65" i="1"/>
  <c r="L67" i="1"/>
  <c r="M70" i="1"/>
  <c r="M69" i="1"/>
  <c r="M68" i="1"/>
  <c r="L64" i="1"/>
  <c r="L63" i="1"/>
  <c r="L62" i="1"/>
  <c r="L61" i="1"/>
  <c r="L60" i="1"/>
  <c r="M59" i="1"/>
  <c r="L58" i="1"/>
  <c r="L57" i="1"/>
  <c r="L56" i="1"/>
  <c r="L55" i="1"/>
  <c r="L54" i="1"/>
  <c r="L53" i="1"/>
  <c r="L52" i="1"/>
  <c r="M51" i="1"/>
  <c r="L50" i="1"/>
  <c r="L49" i="1"/>
  <c r="L48" i="1"/>
  <c r="L46" i="1"/>
  <c r="L47" i="1"/>
  <c r="M45" i="1"/>
  <c r="M28" i="1"/>
  <c r="M44" i="1"/>
  <c r="L36" i="1"/>
  <c r="L43" i="1"/>
  <c r="L42" i="1"/>
  <c r="L35" i="1"/>
  <c r="M34" i="1"/>
  <c r="L30" i="1"/>
  <c r="L31" i="1"/>
  <c r="L27" i="1"/>
  <c r="L26" i="1"/>
  <c r="M20" i="1"/>
  <c r="L19" i="1"/>
  <c r="L18" i="1"/>
  <c r="M12" i="1"/>
  <c r="L11" i="1"/>
  <c r="L10" i="1"/>
  <c r="M16" i="1"/>
  <c r="L38" i="1"/>
  <c r="L39" i="1"/>
  <c r="L15" i="1"/>
  <c r="M40" i="1"/>
  <c r="M8" i="1"/>
  <c r="L24" i="1"/>
  <c r="L14" i="1"/>
  <c r="L23" i="1"/>
  <c r="M32" i="1"/>
  <c r="L22" i="1"/>
  <c r="M187" i="1"/>
  <c r="M37" i="1"/>
  <c r="M33" i="1"/>
  <c r="M25" i="1"/>
  <c r="M21" i="1"/>
  <c r="M17" i="1"/>
  <c r="M13" i="1"/>
  <c r="L41" i="1"/>
  <c r="L29" i="1"/>
  <c r="L9" i="1"/>
  <c r="M7" i="1"/>
  <c r="M190" i="1" l="1"/>
  <c r="F193" i="1" s="1"/>
</calcChain>
</file>

<file path=xl/sharedStrings.xml><?xml version="1.0" encoding="utf-8"?>
<sst xmlns="http://schemas.openxmlformats.org/spreadsheetml/2006/main" count="532" uniqueCount="417">
  <si>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</si>
  <si>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</si>
  <si>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</si>
  <si>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</si>
  <si>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</si>
  <si>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</si>
  <si>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</si>
  <si>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</si>
  <si>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</si>
  <si>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</si>
  <si>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</si>
  <si>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</si>
  <si>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</si>
  <si>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</si>
  <si>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</si>
  <si>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</si>
  <si>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</si>
  <si>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</si>
  <si>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Definizione indicatore tempestività dei pagamenti annuale</t>
  </si>
  <si>
    <t>Anno 2023</t>
  </si>
  <si>
    <t>19034 del 27/12/2022</t>
  </si>
  <si>
    <t>L'Albero Azzurro</t>
  </si>
  <si>
    <t>15406 del 24/10/2022</t>
  </si>
  <si>
    <t>BBM</t>
  </si>
  <si>
    <t>81/PA</t>
  </si>
  <si>
    <t>43 del 03/01/2023</t>
  </si>
  <si>
    <t>Sola Oscar srl</t>
  </si>
  <si>
    <t>BIANCHI INGROSSO SRL</t>
  </si>
  <si>
    <t>93 del 05/01/2023</t>
  </si>
  <si>
    <t>EB srl</t>
  </si>
  <si>
    <t>177 del 09/01/2023</t>
  </si>
  <si>
    <t>109/2023-3</t>
  </si>
  <si>
    <t>MEDIASOFT SNC</t>
  </si>
  <si>
    <t>173 del 09/01/2023</t>
  </si>
  <si>
    <t>SP/363</t>
  </si>
  <si>
    <t>175 del 09/01/2023</t>
  </si>
  <si>
    <t>SP/362</t>
  </si>
  <si>
    <t>176 del 09/01/2023</t>
  </si>
  <si>
    <t>SP/361</t>
  </si>
  <si>
    <t>659 del 16/01/2023</t>
  </si>
  <si>
    <t>77/2023</t>
  </si>
  <si>
    <t>Casa Editrice Scolastica Lombardi</t>
  </si>
  <si>
    <t>660 del 16/01/2023</t>
  </si>
  <si>
    <t xml:space="preserve">900/PA </t>
  </si>
  <si>
    <t>MADISOFT SPA</t>
  </si>
  <si>
    <t>739 del 17/01/2023</t>
  </si>
  <si>
    <t>71/FVIAC</t>
  </si>
  <si>
    <t>GRUPPO SPAGGIARI</t>
  </si>
  <si>
    <t>1020 del 20/01/2023</t>
  </si>
  <si>
    <t>POSTE ITALIANE</t>
  </si>
  <si>
    <t>1040 del 20/01/2023</t>
  </si>
  <si>
    <t>V3-1823</t>
  </si>
  <si>
    <t>BORGIONE CENTRO DIDATTICO SRL</t>
  </si>
  <si>
    <t>1298 del 25/01/2023</t>
  </si>
  <si>
    <t>1511 del 28/01/2023</t>
  </si>
  <si>
    <t>V3-2599</t>
  </si>
  <si>
    <t>1512 del 28/01/2023</t>
  </si>
  <si>
    <t>C50/10</t>
  </si>
  <si>
    <t>SOFTER GROUP SRL</t>
  </si>
  <si>
    <t>1738 del 01/02/2023</t>
  </si>
  <si>
    <t>V3-3052</t>
  </si>
  <si>
    <t>2025 del 03/02/2023</t>
  </si>
  <si>
    <t>2088 del 06/02/2023</t>
  </si>
  <si>
    <t>SP/2</t>
  </si>
  <si>
    <t>2231 del 08/02/2023</t>
  </si>
  <si>
    <t>1/PA</t>
  </si>
  <si>
    <t>Sola Oscar</t>
  </si>
  <si>
    <t>2466 del 13/02/2022</t>
  </si>
  <si>
    <t>V3-4436</t>
  </si>
  <si>
    <t>2670 del 15/02/2023</t>
  </si>
  <si>
    <t>V3-4619</t>
  </si>
  <si>
    <t>2687 del 16/02/2023</t>
  </si>
  <si>
    <t>Mediaeventi srl</t>
  </si>
  <si>
    <t>2741 del 17/02/2023</t>
  </si>
  <si>
    <t>V3-5204</t>
  </si>
  <si>
    <t>2743 del 17/02/2023</t>
  </si>
  <si>
    <t>V3-5203</t>
  </si>
  <si>
    <t>2745 del 17/02/2023</t>
  </si>
  <si>
    <t>42/PA/2023</t>
  </si>
  <si>
    <t>Y2K di Barontini Francesco</t>
  </si>
  <si>
    <t>2908 del 21/02/2023</t>
  </si>
  <si>
    <t>V3-5404</t>
  </si>
  <si>
    <t>2912 del 21/02/2023</t>
  </si>
  <si>
    <t>15-23</t>
  </si>
  <si>
    <t xml:space="preserve"> 17/02/2023</t>
  </si>
  <si>
    <t>Libreria dei Contrari</t>
  </si>
  <si>
    <t>3263 del 28/02/2023</t>
  </si>
  <si>
    <t>V3-6572</t>
  </si>
  <si>
    <t>3264 del 28/02/2023</t>
  </si>
  <si>
    <t>V3-6571</t>
  </si>
  <si>
    <t>3325 del 01/03/2023</t>
  </si>
  <si>
    <t>139/00</t>
  </si>
  <si>
    <t>Fondazione Rocca dei Bentivoglio</t>
  </si>
  <si>
    <t>3469 del 03/03/2023</t>
  </si>
  <si>
    <t>21/PA</t>
  </si>
  <si>
    <t>SOLA OSCAR srl</t>
  </si>
  <si>
    <t>3839 del 10/03/2023</t>
  </si>
  <si>
    <t xml:space="preserve">1/4 </t>
  </si>
  <si>
    <t xml:space="preserve">L'Albero Azzurro </t>
  </si>
  <si>
    <t>3846 del 10/03/2023</t>
  </si>
  <si>
    <t>4826/FVISE</t>
  </si>
  <si>
    <t>3847 del 10/03/2023</t>
  </si>
  <si>
    <t>SP/36</t>
  </si>
  <si>
    <t>3850 del 10/03/2023</t>
  </si>
  <si>
    <t>SP/37</t>
  </si>
  <si>
    <t>3852 del 10/03/2023</t>
  </si>
  <si>
    <t>13/PA2023</t>
  </si>
  <si>
    <t>BBM srl</t>
  </si>
  <si>
    <t>4091 del 14/03/2023</t>
  </si>
  <si>
    <t>23VF+01236</t>
  </si>
  <si>
    <t>ITALCHIM</t>
  </si>
  <si>
    <t>4108 del 15/03/2023</t>
  </si>
  <si>
    <t>5155/FVISE</t>
  </si>
  <si>
    <t>4252 del 17/03/2023</t>
  </si>
  <si>
    <t>V3-9069</t>
  </si>
  <si>
    <t>4288 del 18/03/2023</t>
  </si>
  <si>
    <t>V3-9240</t>
  </si>
  <si>
    <t>16/03/203</t>
  </si>
  <si>
    <t>4569 del 23/03/2023</t>
  </si>
  <si>
    <t>PA0000002/23</t>
  </si>
  <si>
    <t>EUROSYSTEM SRL</t>
  </si>
  <si>
    <t>4697 del 24/03/2023</t>
  </si>
  <si>
    <t>V3-9999</t>
  </si>
  <si>
    <t>4699 del 24/03/2023</t>
  </si>
  <si>
    <t>75/PA</t>
  </si>
  <si>
    <t>STUDIO NALDI</t>
  </si>
  <si>
    <t>4806 del 28/03/2023</t>
  </si>
  <si>
    <t>2/225</t>
  </si>
  <si>
    <t>DIDATTICA TOSCANA</t>
  </si>
  <si>
    <t>4878 del 29/03/2023</t>
  </si>
  <si>
    <t>3/325</t>
  </si>
  <si>
    <t>ENTER SRL</t>
  </si>
  <si>
    <t>4971 del 30/03/2023</t>
  </si>
  <si>
    <t>1/5737</t>
  </si>
  <si>
    <t>KRATOS SPA</t>
  </si>
  <si>
    <t>4973 del 30/03/2023</t>
  </si>
  <si>
    <t>110MO</t>
  </si>
  <si>
    <t xml:space="preserve">Il tuo scampolo di Valle Andrea </t>
  </si>
  <si>
    <t>4976 del 30/03/2023</t>
  </si>
  <si>
    <t>23VF+01496</t>
  </si>
  <si>
    <t>5211 del 05/04/2023</t>
  </si>
  <si>
    <t>23VF+01578</t>
  </si>
  <si>
    <t>5213 del 05/04/2023</t>
  </si>
  <si>
    <t>001702FE</t>
  </si>
  <si>
    <t>FINBUC</t>
  </si>
  <si>
    <t>5216 del 05/04/2023</t>
  </si>
  <si>
    <t>SP/88</t>
  </si>
  <si>
    <t>5218 del 05/04/2023</t>
  </si>
  <si>
    <t>26/PA</t>
  </si>
  <si>
    <t>5221 del 05/04/2023</t>
  </si>
  <si>
    <t>9/B03</t>
  </si>
  <si>
    <t>EDIZIONI ARTEBAMBINI</t>
  </si>
  <si>
    <t>5242 del 05/04/2023</t>
  </si>
  <si>
    <t>SP/87</t>
  </si>
  <si>
    <t>SP/86</t>
  </si>
  <si>
    <t>5088 del 03/04/2023</t>
  </si>
  <si>
    <t>23-10-000395</t>
  </si>
  <si>
    <t>SISTERS SRL</t>
  </si>
  <si>
    <t>5251 del 05/04/2023</t>
  </si>
  <si>
    <t>8</t>
  </si>
  <si>
    <t>Cartoleria Aladdin</t>
  </si>
  <si>
    <t>5263 del 06/04/2023</t>
  </si>
  <si>
    <t xml:space="preserve">1/6956 </t>
  </si>
  <si>
    <t>5267 del 06/04/2023</t>
  </si>
  <si>
    <t>9</t>
  </si>
  <si>
    <t>5268 del 06/04/2023</t>
  </si>
  <si>
    <t>11</t>
  </si>
  <si>
    <t>5269 del 06/04/2023</t>
  </si>
  <si>
    <t>5270 del 06/04/2023</t>
  </si>
  <si>
    <t>CHERRY FOR FUN SRL</t>
  </si>
  <si>
    <t>5288 del 07/04/2023</t>
  </si>
  <si>
    <t>SP/89</t>
  </si>
  <si>
    <t>5755 del 19/04/2023</t>
  </si>
  <si>
    <t>5980 del 24/04/2023</t>
  </si>
  <si>
    <t>V3-12765</t>
  </si>
  <si>
    <t>5989 del 24/04/2023</t>
  </si>
  <si>
    <t>7PA-2023</t>
  </si>
  <si>
    <t>Circolo Musicale Bononcini</t>
  </si>
  <si>
    <t>5992 del 24/04/2023</t>
  </si>
  <si>
    <t>8PA-2023</t>
  </si>
  <si>
    <t>5868 del 20/04/2023</t>
  </si>
  <si>
    <t>Studio di informatica RCR</t>
  </si>
  <si>
    <t>6330 del 29/04/2023</t>
  </si>
  <si>
    <t>423 I</t>
  </si>
  <si>
    <t>Fondazione Istituto dei Ciechi di Milano</t>
  </si>
  <si>
    <t>6462 del 03/05/2023</t>
  </si>
  <si>
    <t>6463 del 03/05/2023</t>
  </si>
  <si>
    <t>6470 del 03/05/2023</t>
  </si>
  <si>
    <t xml:space="preserve">V3-13568 </t>
  </si>
  <si>
    <t>6471 del 03/05/2023</t>
  </si>
  <si>
    <t>V3-13567</t>
  </si>
  <si>
    <t>6537 del 04/05/2023</t>
  </si>
  <si>
    <t>SP/144</t>
  </si>
  <si>
    <t>6538 del 04/05/2023</t>
  </si>
  <si>
    <t>SP/145</t>
  </si>
  <si>
    <t>6577 del 04/05/2023</t>
  </si>
  <si>
    <t>SP/143</t>
  </si>
  <si>
    <t>6590 del 04/05/2023</t>
  </si>
  <si>
    <t>CAMPUSTORE</t>
  </si>
  <si>
    <t>6606 del 05/05/2023</t>
  </si>
  <si>
    <t>SP/142</t>
  </si>
  <si>
    <t>6700 del 08/05/2023</t>
  </si>
  <si>
    <t>1-5</t>
  </si>
  <si>
    <t>6893 del 11/05/2023</t>
  </si>
  <si>
    <t>7/2023-2</t>
  </si>
  <si>
    <t>AB Center di Pasquesi snc</t>
  </si>
  <si>
    <t>La Sfera</t>
  </si>
  <si>
    <t>7137 del 17/05/2023</t>
  </si>
  <si>
    <t>35/PA2023</t>
  </si>
  <si>
    <t>7140 del 17/05/2023</t>
  </si>
  <si>
    <t>3230188966</t>
  </si>
  <si>
    <t>7145 del 17/05/2023</t>
  </si>
  <si>
    <t>366</t>
  </si>
  <si>
    <t>ROBOT VIGNOLA</t>
  </si>
  <si>
    <t>7284 del 19/05/2023</t>
  </si>
  <si>
    <t>304/LEPA</t>
  </si>
  <si>
    <t>EDU CONSULTING</t>
  </si>
  <si>
    <t>7369 del 22/05/2023</t>
  </si>
  <si>
    <t>FPA 1/823</t>
  </si>
  <si>
    <t>D'Ambrosio Stefano</t>
  </si>
  <si>
    <t>7500 del 23/05/2023</t>
  </si>
  <si>
    <t>V3-16082</t>
  </si>
  <si>
    <t>7735 del 26/05/2023</t>
  </si>
  <si>
    <t>56/PA</t>
  </si>
  <si>
    <t>AGEN.TER</t>
  </si>
  <si>
    <t>7876 del 27/05/2023</t>
  </si>
  <si>
    <t>45022</t>
  </si>
  <si>
    <t>8068 del 30/05/2023</t>
  </si>
  <si>
    <t>318/00</t>
  </si>
  <si>
    <t>319/00</t>
  </si>
  <si>
    <t>8069 del 30/05/2023</t>
  </si>
  <si>
    <t>8072 del 31/05/2023</t>
  </si>
  <si>
    <t>8073 del 31/05/2023</t>
  </si>
  <si>
    <t>8074 del 31/05/2023</t>
  </si>
  <si>
    <t>8169 del 01/06/2023</t>
  </si>
  <si>
    <t>8172 del 01/06/2023</t>
  </si>
  <si>
    <t>8175 del 01/06/2023</t>
  </si>
  <si>
    <t>8186 del 01/06/2023</t>
  </si>
  <si>
    <t>000054/PA</t>
  </si>
  <si>
    <t>AITEC</t>
  </si>
  <si>
    <t>8238 del 03/06/2023</t>
  </si>
  <si>
    <t>8240 del 03/06/2023</t>
  </si>
  <si>
    <t>000043/PA</t>
  </si>
  <si>
    <t>SOLA OSCAR</t>
  </si>
  <si>
    <t>8242 del 03/06/2023</t>
  </si>
  <si>
    <t xml:space="preserve">511/00 </t>
  </si>
  <si>
    <t>CORPORATE STUDIO</t>
  </si>
  <si>
    <t>8245 del 03/06/2023</t>
  </si>
  <si>
    <t>8426 del 07/06/2023</t>
  </si>
  <si>
    <t>SP/198</t>
  </si>
  <si>
    <t>8430 del 07/06/2023</t>
  </si>
  <si>
    <t>SP/196</t>
  </si>
  <si>
    <t>8432 del 07/06/2023</t>
  </si>
  <si>
    <t>SP/195</t>
  </si>
  <si>
    <t>8514 del 08/06/2023</t>
  </si>
  <si>
    <t>SP/199</t>
  </si>
  <si>
    <t>8518 del 08/06/2023</t>
  </si>
  <si>
    <t>SP/194</t>
  </si>
  <si>
    <t>8519 del 08/06/2023</t>
  </si>
  <si>
    <t>SP/197</t>
  </si>
  <si>
    <t>8648 del 09/06/2023</t>
  </si>
  <si>
    <t>204/PA</t>
  </si>
  <si>
    <t>DOC EDUCATIONAL SOC. COOP. SOCIALE</t>
  </si>
  <si>
    <t>8725 del 10/06/2023</t>
  </si>
  <si>
    <t>157/2023</t>
  </si>
  <si>
    <t>Associazione Culturale Athena Disconf</t>
  </si>
  <si>
    <t>8730 del 10/06/2023</t>
  </si>
  <si>
    <t>205/PA</t>
  </si>
  <si>
    <t>8731 del 10/06/2023</t>
  </si>
  <si>
    <t>206/PA</t>
  </si>
  <si>
    <t>8760 del 12/06/2023</t>
  </si>
  <si>
    <t>FATTPA 19_23</t>
  </si>
  <si>
    <t>TOMASSONE ALESSIO</t>
  </si>
  <si>
    <t>8826 del 13/06/2023</t>
  </si>
  <si>
    <t>2023-PA-0000027</t>
  </si>
  <si>
    <t>NOW srl</t>
  </si>
  <si>
    <t>9015 del 16/06/2023</t>
  </si>
  <si>
    <t>21/P</t>
  </si>
  <si>
    <t>Giocareggio srl</t>
  </si>
  <si>
    <t>9180 del 17/06/2023</t>
  </si>
  <si>
    <t>11PA</t>
  </si>
  <si>
    <t>Associazione Bresciastory</t>
  </si>
  <si>
    <t>9181 del 17/06/2023</t>
  </si>
  <si>
    <t>79/PA</t>
  </si>
  <si>
    <t>9307 del 21/06/2023</t>
  </si>
  <si>
    <t>10/FE</t>
  </si>
  <si>
    <t>CLUB 64 A.S.D.</t>
  </si>
  <si>
    <t>9412 del 23/06/2023</t>
  </si>
  <si>
    <t>11PA-2023</t>
  </si>
  <si>
    <t>9413 del 23/06/2023</t>
  </si>
  <si>
    <t>12PA-2023</t>
  </si>
  <si>
    <t>9554 del 28/06/2023</t>
  </si>
  <si>
    <t>262/PA</t>
  </si>
  <si>
    <t>Gruppo Dimensione Comunità</t>
  </si>
  <si>
    <t>9804 del 04/07/2023</t>
  </si>
  <si>
    <t>SP/228</t>
  </si>
  <si>
    <t>9805 del 04/07/2023</t>
  </si>
  <si>
    <t>SP/227</t>
  </si>
  <si>
    <t>9806 del 04/07/2023</t>
  </si>
  <si>
    <t>SP/226</t>
  </si>
  <si>
    <t>9811 del 04/07/2023</t>
  </si>
  <si>
    <t>9822 del 04/07/2023</t>
  </si>
  <si>
    <t>SP/229</t>
  </si>
  <si>
    <t>9862 del 06/07/2023</t>
  </si>
  <si>
    <t>Stagni Degli Esposti Pamela</t>
  </si>
  <si>
    <t>9899 del 07/07/2023</t>
  </si>
  <si>
    <t>9902 del 07/07/2023</t>
  </si>
  <si>
    <t>48/PA</t>
  </si>
  <si>
    <t>10051 del 13/07/2023</t>
  </si>
  <si>
    <t>V3-20848</t>
  </si>
  <si>
    <t>10052 del 13/07/2023</t>
  </si>
  <si>
    <t>V3-21643</t>
  </si>
  <si>
    <t>10053 del 13/07/2023</t>
  </si>
  <si>
    <t>V3-21252</t>
  </si>
  <si>
    <t>10139 del 19/07/2023</t>
  </si>
  <si>
    <t>CODYFARM SRL SEMPLIFICATA</t>
  </si>
  <si>
    <t>10160 del 20/07/2023</t>
  </si>
  <si>
    <t>V3-22403</t>
  </si>
  <si>
    <t>10304 del 31/07/2023</t>
  </si>
  <si>
    <t>10444 del 10/08/2023</t>
  </si>
  <si>
    <t>95/P</t>
  </si>
  <si>
    <t>11371 del 07/09/2023</t>
  </si>
  <si>
    <t>140/P</t>
  </si>
  <si>
    <t>11513 del 09/09/2023</t>
  </si>
  <si>
    <t>2894/PA</t>
  </si>
  <si>
    <t>11693 del 13/09/2023</t>
  </si>
  <si>
    <t>10584/FVISE</t>
  </si>
  <si>
    <t>11694 del 13/09/2023</t>
  </si>
  <si>
    <t>12176 del 19/09/2023</t>
  </si>
  <si>
    <t>Biblioteca Italiana per Ciechi</t>
  </si>
  <si>
    <t>12558 del 25/09/2023</t>
  </si>
  <si>
    <t>3-90</t>
  </si>
  <si>
    <t>CANTELLI GRAFICA SRL</t>
  </si>
  <si>
    <t>12729 del 26/09/2023</t>
  </si>
  <si>
    <t>C2 SRL</t>
  </si>
  <si>
    <t>12867 del 28/09/2023</t>
  </si>
  <si>
    <t>3990/FVIDF</t>
  </si>
  <si>
    <t>21/096/2023</t>
  </si>
  <si>
    <t>13168 del 02/10/2023</t>
  </si>
  <si>
    <t>1916/P/23</t>
  </si>
  <si>
    <t>PIXARTPRINTING SPA</t>
  </si>
  <si>
    <t>13519 del 06/10/2023</t>
  </si>
  <si>
    <t>000068/PA</t>
  </si>
  <si>
    <t>13764 del 10/10/2023</t>
  </si>
  <si>
    <t>11829/FVISE</t>
  </si>
  <si>
    <t>13765 del 10/10/2023</t>
  </si>
  <si>
    <t xml:space="preserve">1771/2023 </t>
  </si>
  <si>
    <t>13766 del 10/10/2023</t>
  </si>
  <si>
    <t>13838 del 11/10/2023</t>
  </si>
  <si>
    <t>14308 del 19/10/2023</t>
  </si>
  <si>
    <t>206/P</t>
  </si>
  <si>
    <t>14432 del 21/10/2023</t>
  </si>
  <si>
    <t>ELIOSTUDIO snc</t>
  </si>
  <si>
    <t>14471 del 23/10/2023</t>
  </si>
  <si>
    <t>71/PA2023</t>
  </si>
  <si>
    <t>14473 del 23/10/2023</t>
  </si>
  <si>
    <t>FATTPA 16_23</t>
  </si>
  <si>
    <t>BUCCHERI GIUSEPPE</t>
  </si>
  <si>
    <t>14649 del 25/10/2023</t>
  </si>
  <si>
    <t>2023BENA005005842</t>
  </si>
  <si>
    <t>CHUBB EUROPEAN GROUP SE</t>
  </si>
  <si>
    <t>15442 del 07/11/203</t>
  </si>
  <si>
    <t>15448 del 07/11/2023</t>
  </si>
  <si>
    <t>23VF+04793</t>
  </si>
  <si>
    <t>15653 del 09/11/2023</t>
  </si>
  <si>
    <t>V3-32670</t>
  </si>
  <si>
    <t>16287 del 18/11/2023</t>
  </si>
  <si>
    <t>02491/23</t>
  </si>
  <si>
    <t>Euroedizioni Torino</t>
  </si>
  <si>
    <t>16709 del 24/11/2023</t>
  </si>
  <si>
    <t>V3-33315</t>
  </si>
  <si>
    <t>16928 del 28/11/2023</t>
  </si>
  <si>
    <t xml:space="preserve">105/PA </t>
  </si>
  <si>
    <t>17037 del 29/11/2023</t>
  </si>
  <si>
    <t>Dott.ssa Monduzzi Giorgia</t>
  </si>
  <si>
    <t>17590 del 06/12/2023</t>
  </si>
  <si>
    <t>1123/00</t>
  </si>
  <si>
    <t>17700 del 07/12/2023</t>
  </si>
  <si>
    <t>1/24002</t>
  </si>
  <si>
    <t>KRATOS SRL</t>
  </si>
  <si>
    <t>17703 del 07/12/2023</t>
  </si>
  <si>
    <t>1/24003</t>
  </si>
  <si>
    <t>17705 del 07/12/2023</t>
  </si>
  <si>
    <t>17833 del 09/12/2023</t>
  </si>
  <si>
    <t>11709/FVIAC</t>
  </si>
  <si>
    <t>17835 del 09/12/2023</t>
  </si>
  <si>
    <t>V3-36075</t>
  </si>
  <si>
    <t>17836 del 09/12/2023</t>
  </si>
  <si>
    <t>V3-36076</t>
  </si>
  <si>
    <t>17839 del 09/12/2023</t>
  </si>
  <si>
    <t>V3-36077</t>
  </si>
  <si>
    <t>FATTPA 32_23</t>
  </si>
  <si>
    <t>17864 del 11/12/2023</t>
  </si>
  <si>
    <t>17992 del 12/12/2023</t>
  </si>
  <si>
    <t>V3-36403</t>
  </si>
  <si>
    <t>18180 del 14/12/2023</t>
  </si>
  <si>
    <t>2174/PA</t>
  </si>
  <si>
    <t>Casa Editrice Leardini Guerrino</t>
  </si>
  <si>
    <t>18184 del 14/12/2023</t>
  </si>
  <si>
    <t>V3-36755</t>
  </si>
  <si>
    <t>18455 del 18/12/2023</t>
  </si>
  <si>
    <t>FATTPA 20_23</t>
  </si>
  <si>
    <t>18700 del 20/12/2023</t>
  </si>
  <si>
    <t>TECNO OFFICE GLOBAL SRL</t>
  </si>
  <si>
    <t>18777 del 21/12/2023</t>
  </si>
  <si>
    <t>108/PA</t>
  </si>
  <si>
    <t>18957 del 23/12/2023</t>
  </si>
  <si>
    <t>1 26</t>
  </si>
  <si>
    <t>L'albero Azzurro snc</t>
  </si>
  <si>
    <t>18988 del 29/12/2023</t>
  </si>
  <si>
    <t>95-23</t>
  </si>
  <si>
    <t>Castello di Carta</t>
  </si>
  <si>
    <t>INDICATORE  DI TEMPESTIVITA' DEI PAGAMENTI</t>
  </si>
  <si>
    <t>19013 del 30/12/023</t>
  </si>
  <si>
    <t>FPA 10/23</t>
  </si>
  <si>
    <t>F.lli Baldoni Flavio &amp; C.</t>
  </si>
  <si>
    <t>96/PA2022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</si>
</sst>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[$-410]d\ mmmm\ yyyy;@"/>
    <numFmt numFmtId="166" formatCode="d/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6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11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3"/>
  <sheetViews>
    <sheetView tabSelected="1" zoomScaleNormal="100" workbookViewId="0">
      <selection activeCell="B7" sqref="B7"/>
    </sheetView>
  </sheetViews>
  <sheetFormatPr defaultRowHeight="15" x14ac:dyDescent="0.2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6.85546875" customWidth="1"/>
  </cols>
  <sheetData>
    <row r="1" spans="1:13" ht="20.25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95" customHeight="1" x14ac:dyDescent="0.2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.95" customHeight="1" x14ac:dyDescent="0.25">
      <c r="A3" s="18"/>
      <c r="B3" s="18"/>
      <c r="C3" s="18"/>
      <c r="D3" s="18"/>
      <c r="E3" s="24"/>
      <c r="F3" s="18"/>
      <c r="G3" s="27" t="s">
        <v>19</v>
      </c>
      <c r="H3" s="18"/>
      <c r="I3" s="18"/>
      <c r="J3" s="18"/>
      <c r="K3" s="18"/>
      <c r="L3" s="18"/>
      <c r="M3" s="18"/>
    </row>
    <row r="4" spans="1:13" ht="18.95" customHeight="1" x14ac:dyDescent="0.25">
      <c r="A4" s="13"/>
      <c r="B4" s="13"/>
      <c r="C4" s="13"/>
      <c r="D4" s="13"/>
      <c r="E4" s="18"/>
      <c r="F4" s="13"/>
      <c r="G4" s="13"/>
      <c r="H4" s="13"/>
      <c r="I4" s="18"/>
      <c r="J4" s="18"/>
      <c r="K4" s="18"/>
      <c r="L4" s="18"/>
      <c r="M4" s="13"/>
    </row>
    <row r="5" spans="1:13" x14ac:dyDescent="0.25">
      <c r="F5" s="59" t="s">
        <v>10</v>
      </c>
      <c r="G5" s="59"/>
      <c r="H5" s="59"/>
      <c r="I5" s="59" t="s">
        <v>11</v>
      </c>
      <c r="J5" s="59"/>
      <c r="K5" s="59"/>
      <c r="L5" s="21"/>
    </row>
    <row r="6" spans="1:13" ht="36" x14ac:dyDescent="0.25">
      <c r="A6" s="4" t="s">
        <v>2</v>
      </c>
      <c r="B6" s="4" t="s">
        <v>3</v>
      </c>
      <c r="C6" s="4" t="s">
        <v>4</v>
      </c>
      <c r="D6" s="4" t="s">
        <v>1</v>
      </c>
      <c r="E6" s="5" t="s">
        <v>6</v>
      </c>
      <c r="F6" s="19" t="s">
        <v>7</v>
      </c>
      <c r="G6" s="20" t="s">
        <v>8</v>
      </c>
      <c r="H6" s="19" t="s">
        <v>12</v>
      </c>
      <c r="I6" s="4" t="s">
        <v>13</v>
      </c>
      <c r="J6" s="4" t="s">
        <v>14</v>
      </c>
      <c r="K6" s="4" t="s">
        <v>16</v>
      </c>
      <c r="L6" s="4" t="s">
        <v>15</v>
      </c>
      <c r="M6" s="4" t="s">
        <v>9</v>
      </c>
    </row>
    <row r="7" spans="1:13" ht="30" customHeight="1" x14ac:dyDescent="0.25">
      <c r="A7" s="29" t="s">
        <v>22</v>
      </c>
      <c r="B7" s="29" t="s">
        <v>416</v>
      </c>
      <c r="C7" s="30">
        <v>44851</v>
      </c>
      <c r="D7" s="31" t="s">
        <v>23</v>
      </c>
      <c r="E7" s="32">
        <v>84330</v>
      </c>
      <c r="F7" s="33">
        <v>44884</v>
      </c>
      <c r="G7" s="17">
        <v>44953</v>
      </c>
      <c r="H7" s="25">
        <f>SUM(G7-F7)</f>
        <v>69</v>
      </c>
      <c r="I7" s="25"/>
      <c r="J7" s="25"/>
      <c r="K7" s="25">
        <v>0</v>
      </c>
      <c r="L7" s="25">
        <f>SUM(H7-K7)</f>
        <v>69</v>
      </c>
      <c r="M7" s="26">
        <f t="shared" ref="M7:M188" si="0">SUM(E7*H7)</f>
        <v>5818770</v>
      </c>
    </row>
    <row r="8" spans="1:13" ht="30" customHeight="1" x14ac:dyDescent="0.25">
      <c r="A8" s="2" t="s">
        <v>20</v>
      </c>
      <c r="B8" s="28">
        <v>13516</v>
      </c>
      <c r="C8" s="8">
        <v>44914</v>
      </c>
      <c r="D8" s="3" t="s">
        <v>21</v>
      </c>
      <c r="E8" s="6">
        <v>237.7</v>
      </c>
      <c r="F8" s="8">
        <v>44957</v>
      </c>
      <c r="G8" s="17">
        <v>44936</v>
      </c>
      <c r="H8" s="25">
        <f t="shared" ref="H8:H188" si="1">SUM(G8-F8)</f>
        <v>-21</v>
      </c>
      <c r="I8" s="25"/>
      <c r="J8" s="25"/>
      <c r="K8" s="25">
        <v>0</v>
      </c>
      <c r="L8" s="25">
        <f t="shared" ref="L8:L188" si="2">SUM(H8-K8)</f>
        <v>-21</v>
      </c>
      <c r="M8" s="26">
        <f t="shared" si="0"/>
        <v>-4991.7</v>
      </c>
    </row>
    <row r="9" spans="1:13" ht="30" customHeight="1" x14ac:dyDescent="0.25">
      <c r="A9" s="2" t="s">
        <v>25</v>
      </c>
      <c r="B9" s="2" t="s">
        <v>24</v>
      </c>
      <c r="C9" s="8">
        <v>44926</v>
      </c>
      <c r="D9" s="3" t="s">
        <v>26</v>
      </c>
      <c r="E9" s="6">
        <v>186.36</v>
      </c>
      <c r="F9" s="8">
        <v>44958</v>
      </c>
      <c r="G9" s="17">
        <v>44936</v>
      </c>
      <c r="H9" s="25">
        <f t="shared" si="1"/>
        <v>-22</v>
      </c>
      <c r="I9" s="25"/>
      <c r="J9" s="25"/>
      <c r="K9" s="25">
        <v>0</v>
      </c>
      <c r="L9" s="25">
        <f t="shared" si="2"/>
        <v>-22</v>
      </c>
      <c r="M9" s="26">
        <f t="shared" si="0"/>
        <v>-4099.92</v>
      </c>
    </row>
    <row r="10" spans="1:13" ht="30" customHeight="1" x14ac:dyDescent="0.25">
      <c r="A10" s="2" t="s">
        <v>28</v>
      </c>
      <c r="B10" s="2">
        <v>3125</v>
      </c>
      <c r="C10" s="8">
        <v>44926</v>
      </c>
      <c r="D10" s="3" t="s">
        <v>27</v>
      </c>
      <c r="E10" s="6">
        <v>2571.42</v>
      </c>
      <c r="F10" s="8">
        <v>44960</v>
      </c>
      <c r="G10" s="17">
        <v>44936</v>
      </c>
      <c r="H10" s="25">
        <f t="shared" si="1"/>
        <v>-24</v>
      </c>
      <c r="I10" s="25"/>
      <c r="J10" s="25"/>
      <c r="K10" s="25">
        <v>0</v>
      </c>
      <c r="L10" s="25">
        <f t="shared" si="2"/>
        <v>-24</v>
      </c>
      <c r="M10" s="26">
        <f t="shared" si="0"/>
        <v>-61714.080000000002</v>
      </c>
    </row>
    <row r="11" spans="1:13" ht="30" customHeight="1" x14ac:dyDescent="0.25">
      <c r="A11" s="34" t="s">
        <v>30</v>
      </c>
      <c r="B11" s="34" t="s">
        <v>31</v>
      </c>
      <c r="C11" s="35">
        <v>44931</v>
      </c>
      <c r="D11" s="3" t="s">
        <v>32</v>
      </c>
      <c r="E11" s="6">
        <v>180</v>
      </c>
      <c r="F11" s="8">
        <v>44963</v>
      </c>
      <c r="G11" s="17">
        <v>44936</v>
      </c>
      <c r="H11" s="25">
        <f t="shared" si="1"/>
        <v>-27</v>
      </c>
      <c r="I11" s="25"/>
      <c r="J11" s="25"/>
      <c r="K11" s="25">
        <v>0</v>
      </c>
      <c r="L11" s="25">
        <f t="shared" si="2"/>
        <v>-27</v>
      </c>
      <c r="M11" s="26">
        <f t="shared" si="0"/>
        <v>-4860</v>
      </c>
    </row>
    <row r="12" spans="1:13" ht="30" customHeight="1" x14ac:dyDescent="0.25">
      <c r="A12" s="34" t="s">
        <v>33</v>
      </c>
      <c r="B12" s="34" t="s">
        <v>34</v>
      </c>
      <c r="C12" s="35">
        <v>44926</v>
      </c>
      <c r="D12" s="36" t="s">
        <v>29</v>
      </c>
      <c r="E12" s="6">
        <v>138.55000000000001</v>
      </c>
      <c r="F12" s="8">
        <v>44961</v>
      </c>
      <c r="G12" s="17">
        <v>44936</v>
      </c>
      <c r="H12" s="25">
        <f t="shared" si="1"/>
        <v>-25</v>
      </c>
      <c r="I12" s="25"/>
      <c r="J12" s="25"/>
      <c r="K12" s="25">
        <v>0</v>
      </c>
      <c r="L12" s="25">
        <f t="shared" si="2"/>
        <v>-25</v>
      </c>
      <c r="M12" s="26">
        <f t="shared" si="0"/>
        <v>-3463.7500000000005</v>
      </c>
    </row>
    <row r="13" spans="1:13" ht="30" customHeight="1" x14ac:dyDescent="0.25">
      <c r="A13" s="34" t="s">
        <v>35</v>
      </c>
      <c r="B13" s="34" t="s">
        <v>36</v>
      </c>
      <c r="C13" s="35">
        <v>44926</v>
      </c>
      <c r="D13" s="36" t="s">
        <v>29</v>
      </c>
      <c r="E13" s="6">
        <v>388.55</v>
      </c>
      <c r="F13" s="8">
        <v>44961</v>
      </c>
      <c r="G13" s="17">
        <v>44936</v>
      </c>
      <c r="H13" s="25">
        <f t="shared" si="1"/>
        <v>-25</v>
      </c>
      <c r="I13" s="25"/>
      <c r="J13" s="25"/>
      <c r="K13" s="25">
        <v>0</v>
      </c>
      <c r="L13" s="25">
        <f t="shared" si="2"/>
        <v>-25</v>
      </c>
      <c r="M13" s="26">
        <f t="shared" si="0"/>
        <v>-9713.75</v>
      </c>
    </row>
    <row r="14" spans="1:13" ht="30" customHeight="1" x14ac:dyDescent="0.25">
      <c r="A14" s="34" t="s">
        <v>37</v>
      </c>
      <c r="B14" s="34" t="s">
        <v>38</v>
      </c>
      <c r="C14" s="35">
        <v>44926</v>
      </c>
      <c r="D14" s="36" t="s">
        <v>29</v>
      </c>
      <c r="E14" s="6">
        <v>800</v>
      </c>
      <c r="F14" s="8">
        <v>44961</v>
      </c>
      <c r="G14" s="17">
        <v>44936</v>
      </c>
      <c r="H14" s="25">
        <f t="shared" si="1"/>
        <v>-25</v>
      </c>
      <c r="I14" s="25"/>
      <c r="J14" s="25"/>
      <c r="K14" s="25">
        <v>0</v>
      </c>
      <c r="L14" s="25">
        <f t="shared" si="2"/>
        <v>-25</v>
      </c>
      <c r="M14" s="26">
        <f t="shared" si="0"/>
        <v>-20000</v>
      </c>
    </row>
    <row r="15" spans="1:13" ht="30" customHeight="1" x14ac:dyDescent="0.25">
      <c r="A15" s="34" t="s">
        <v>39</v>
      </c>
      <c r="B15" s="34" t="s">
        <v>40</v>
      </c>
      <c r="C15" s="35">
        <v>44939</v>
      </c>
      <c r="D15" s="36" t="s">
        <v>41</v>
      </c>
      <c r="E15" s="6">
        <v>306.81</v>
      </c>
      <c r="F15" s="8">
        <v>44971</v>
      </c>
      <c r="G15" s="37">
        <v>44984</v>
      </c>
      <c r="H15" s="25">
        <f t="shared" si="1"/>
        <v>13</v>
      </c>
      <c r="I15" s="25"/>
      <c r="J15" s="25"/>
      <c r="K15" s="25">
        <v>0</v>
      </c>
      <c r="L15" s="25">
        <f t="shared" si="2"/>
        <v>13</v>
      </c>
      <c r="M15" s="26">
        <f t="shared" si="0"/>
        <v>3988.53</v>
      </c>
    </row>
    <row r="16" spans="1:13" ht="30" customHeight="1" x14ac:dyDescent="0.25">
      <c r="A16" s="34" t="s">
        <v>42</v>
      </c>
      <c r="B16" s="34" t="s">
        <v>43</v>
      </c>
      <c r="C16" s="35">
        <v>44941</v>
      </c>
      <c r="D16" s="36" t="s">
        <v>44</v>
      </c>
      <c r="E16" s="6">
        <v>1275</v>
      </c>
      <c r="F16" s="8">
        <v>44972</v>
      </c>
      <c r="G16" s="37">
        <v>44943</v>
      </c>
      <c r="H16" s="25">
        <f t="shared" si="1"/>
        <v>-29</v>
      </c>
      <c r="I16" s="25"/>
      <c r="J16" s="25"/>
      <c r="K16" s="25">
        <v>0</v>
      </c>
      <c r="L16" s="25">
        <f t="shared" si="2"/>
        <v>-29</v>
      </c>
      <c r="M16" s="26">
        <f t="shared" si="0"/>
        <v>-36975</v>
      </c>
    </row>
    <row r="17" spans="1:13" ht="30" customHeight="1" x14ac:dyDescent="0.25">
      <c r="A17" s="34" t="s">
        <v>45</v>
      </c>
      <c r="B17" s="34" t="s">
        <v>46</v>
      </c>
      <c r="C17" s="35">
        <v>44936</v>
      </c>
      <c r="D17" s="36" t="s">
        <v>47</v>
      </c>
      <c r="E17" s="6">
        <v>657.6</v>
      </c>
      <c r="F17" s="8">
        <v>44972</v>
      </c>
      <c r="G17" s="37">
        <v>44943</v>
      </c>
      <c r="H17" s="25">
        <f t="shared" si="1"/>
        <v>-29</v>
      </c>
      <c r="I17" s="25"/>
      <c r="J17" s="25"/>
      <c r="K17" s="25">
        <v>0</v>
      </c>
      <c r="L17" s="25">
        <f t="shared" si="2"/>
        <v>-29</v>
      </c>
      <c r="M17" s="26">
        <f t="shared" si="0"/>
        <v>-19070.400000000001</v>
      </c>
    </row>
    <row r="18" spans="1:13" ht="30" customHeight="1" x14ac:dyDescent="0.25">
      <c r="A18" s="34" t="s">
        <v>48</v>
      </c>
      <c r="B18" s="38">
        <v>3230006916</v>
      </c>
      <c r="C18" s="35">
        <v>44943</v>
      </c>
      <c r="D18" s="36" t="s">
        <v>49</v>
      </c>
      <c r="E18" s="6">
        <v>63.8</v>
      </c>
      <c r="F18" s="8">
        <v>44976</v>
      </c>
      <c r="G18" s="37">
        <v>44950</v>
      </c>
      <c r="H18" s="25">
        <f t="shared" si="1"/>
        <v>-26</v>
      </c>
      <c r="I18" s="25"/>
      <c r="J18" s="25"/>
      <c r="K18" s="25">
        <v>0</v>
      </c>
      <c r="L18" s="25">
        <f t="shared" si="2"/>
        <v>-26</v>
      </c>
      <c r="M18" s="26">
        <f t="shared" si="0"/>
        <v>-1658.8</v>
      </c>
    </row>
    <row r="19" spans="1:13" ht="30" customHeight="1" x14ac:dyDescent="0.25">
      <c r="A19" s="34" t="s">
        <v>50</v>
      </c>
      <c r="B19" s="39" t="s">
        <v>51</v>
      </c>
      <c r="C19" s="35">
        <v>44944</v>
      </c>
      <c r="D19" s="36" t="s">
        <v>52</v>
      </c>
      <c r="E19" s="6">
        <v>860.41</v>
      </c>
      <c r="F19" s="8">
        <v>44976</v>
      </c>
      <c r="G19" s="37">
        <v>45149</v>
      </c>
      <c r="H19" s="25">
        <f t="shared" si="1"/>
        <v>173</v>
      </c>
      <c r="I19" s="25"/>
      <c r="J19" s="25"/>
      <c r="K19" s="25"/>
      <c r="L19" s="25">
        <f t="shared" si="2"/>
        <v>173</v>
      </c>
      <c r="M19" s="26">
        <f t="shared" si="0"/>
        <v>148850.93</v>
      </c>
    </row>
    <row r="20" spans="1:13" ht="30" customHeight="1" x14ac:dyDescent="0.25">
      <c r="A20" s="2" t="s">
        <v>53</v>
      </c>
      <c r="B20" s="11">
        <v>1023009580</v>
      </c>
      <c r="C20" s="8">
        <v>44949</v>
      </c>
      <c r="D20" s="3" t="s">
        <v>49</v>
      </c>
      <c r="E20" s="6">
        <v>6.5</v>
      </c>
      <c r="F20" s="8">
        <v>44980</v>
      </c>
      <c r="G20" s="37">
        <v>44951</v>
      </c>
      <c r="H20" s="25">
        <f t="shared" si="1"/>
        <v>-29</v>
      </c>
      <c r="I20" s="25"/>
      <c r="J20" s="25"/>
      <c r="K20" s="25">
        <v>0</v>
      </c>
      <c r="L20" s="25">
        <f t="shared" si="2"/>
        <v>-29</v>
      </c>
      <c r="M20" s="26">
        <f t="shared" si="0"/>
        <v>-188.5</v>
      </c>
    </row>
    <row r="21" spans="1:13" ht="30" customHeight="1" x14ac:dyDescent="0.25">
      <c r="A21" s="2" t="s">
        <v>54</v>
      </c>
      <c r="B21" s="10" t="s">
        <v>55</v>
      </c>
      <c r="C21" s="8">
        <v>44952</v>
      </c>
      <c r="D21" s="3" t="s">
        <v>52</v>
      </c>
      <c r="E21" s="6">
        <v>191.8</v>
      </c>
      <c r="F21" s="8">
        <v>44983</v>
      </c>
      <c r="G21" s="37">
        <v>44956</v>
      </c>
      <c r="H21" s="25">
        <f t="shared" si="1"/>
        <v>-27</v>
      </c>
      <c r="I21" s="25"/>
      <c r="J21" s="25"/>
      <c r="K21" s="25">
        <v>0</v>
      </c>
      <c r="L21" s="25">
        <f t="shared" si="2"/>
        <v>-27</v>
      </c>
      <c r="M21" s="26">
        <f t="shared" si="0"/>
        <v>-5178.6000000000004</v>
      </c>
    </row>
    <row r="22" spans="1:13" ht="30" customHeight="1" x14ac:dyDescent="0.25">
      <c r="A22" s="2" t="s">
        <v>56</v>
      </c>
      <c r="B22" s="2" t="s">
        <v>57</v>
      </c>
      <c r="C22" s="8">
        <v>44950</v>
      </c>
      <c r="D22" s="3" t="s">
        <v>58</v>
      </c>
      <c r="E22" s="6">
        <v>260</v>
      </c>
      <c r="F22" s="8">
        <v>44985</v>
      </c>
      <c r="G22" s="37">
        <v>44956</v>
      </c>
      <c r="H22" s="25">
        <f t="shared" si="1"/>
        <v>-29</v>
      </c>
      <c r="I22" s="25"/>
      <c r="J22" s="25"/>
      <c r="K22" s="25">
        <v>0</v>
      </c>
      <c r="L22" s="25">
        <f t="shared" si="2"/>
        <v>-29</v>
      </c>
      <c r="M22" s="26">
        <f t="shared" si="0"/>
        <v>-7540</v>
      </c>
    </row>
    <row r="23" spans="1:13" ht="30" customHeight="1" x14ac:dyDescent="0.25">
      <c r="A23" s="34" t="s">
        <v>59</v>
      </c>
      <c r="B23" s="39" t="s">
        <v>60</v>
      </c>
      <c r="C23" s="35">
        <v>44956</v>
      </c>
      <c r="D23" s="36" t="s">
        <v>52</v>
      </c>
      <c r="E23" s="6">
        <v>128.24</v>
      </c>
      <c r="F23" s="8">
        <v>44987</v>
      </c>
      <c r="G23" s="37">
        <v>44960</v>
      </c>
      <c r="H23" s="25">
        <f t="shared" si="1"/>
        <v>-27</v>
      </c>
      <c r="I23" s="25"/>
      <c r="J23" s="25"/>
      <c r="K23" s="25">
        <v>0</v>
      </c>
      <c r="L23" s="25">
        <f t="shared" si="2"/>
        <v>-27</v>
      </c>
      <c r="M23" s="26">
        <f t="shared" si="0"/>
        <v>-3462.4800000000005</v>
      </c>
    </row>
    <row r="24" spans="1:13" ht="30" customHeight="1" x14ac:dyDescent="0.25">
      <c r="A24" s="2" t="s">
        <v>61</v>
      </c>
      <c r="B24" s="11">
        <v>1023026851</v>
      </c>
      <c r="C24" s="8">
        <v>44958</v>
      </c>
      <c r="D24" s="3" t="s">
        <v>49</v>
      </c>
      <c r="E24" s="6">
        <v>119.15</v>
      </c>
      <c r="F24" s="8">
        <v>44989</v>
      </c>
      <c r="G24" s="37">
        <v>44960</v>
      </c>
      <c r="H24" s="25">
        <f t="shared" si="1"/>
        <v>-29</v>
      </c>
      <c r="I24" s="25"/>
      <c r="J24" s="25"/>
      <c r="K24" s="25">
        <v>0</v>
      </c>
      <c r="L24" s="25">
        <f t="shared" si="2"/>
        <v>-29</v>
      </c>
      <c r="M24" s="26">
        <f t="shared" si="0"/>
        <v>-3455.3500000000004</v>
      </c>
    </row>
    <row r="25" spans="1:13" ht="30" customHeight="1" x14ac:dyDescent="0.25">
      <c r="A25" s="2" t="s">
        <v>62</v>
      </c>
      <c r="B25" s="12" t="s">
        <v>63</v>
      </c>
      <c r="C25" s="8">
        <v>44957</v>
      </c>
      <c r="D25" s="3" t="s">
        <v>29</v>
      </c>
      <c r="E25" s="6">
        <v>1000</v>
      </c>
      <c r="F25" s="8">
        <v>44992</v>
      </c>
      <c r="G25" s="37">
        <v>44963</v>
      </c>
      <c r="H25" s="25">
        <f t="shared" si="1"/>
        <v>-29</v>
      </c>
      <c r="I25" s="25"/>
      <c r="J25" s="25"/>
      <c r="K25" s="25">
        <v>0</v>
      </c>
      <c r="L25" s="25">
        <f t="shared" si="2"/>
        <v>-29</v>
      </c>
      <c r="M25" s="26">
        <f t="shared" si="0"/>
        <v>-29000</v>
      </c>
    </row>
    <row r="26" spans="1:13" ht="30" customHeight="1" x14ac:dyDescent="0.25">
      <c r="A26" s="34" t="s">
        <v>64</v>
      </c>
      <c r="B26" s="39" t="s">
        <v>65</v>
      </c>
      <c r="C26" s="35">
        <v>44957</v>
      </c>
      <c r="D26" s="36" t="s">
        <v>66</v>
      </c>
      <c r="E26" s="6">
        <v>678.57</v>
      </c>
      <c r="F26" s="8">
        <v>44994</v>
      </c>
      <c r="G26" s="37">
        <v>44965</v>
      </c>
      <c r="H26" s="25">
        <f t="shared" si="1"/>
        <v>-29</v>
      </c>
      <c r="I26" s="25"/>
      <c r="J26" s="25"/>
      <c r="K26" s="25">
        <v>0</v>
      </c>
      <c r="L26" s="25">
        <f t="shared" si="2"/>
        <v>-29</v>
      </c>
      <c r="M26" s="26">
        <f t="shared" si="0"/>
        <v>-19678.530000000002</v>
      </c>
    </row>
    <row r="27" spans="1:13" ht="30" customHeight="1" x14ac:dyDescent="0.25">
      <c r="A27" s="2" t="s">
        <v>67</v>
      </c>
      <c r="B27" s="2" t="s">
        <v>68</v>
      </c>
      <c r="C27" s="8">
        <v>44966</v>
      </c>
      <c r="D27" s="3" t="s">
        <v>52</v>
      </c>
      <c r="E27" s="6">
        <v>61.07</v>
      </c>
      <c r="F27" s="8">
        <v>44999</v>
      </c>
      <c r="G27" s="37">
        <v>44970</v>
      </c>
      <c r="H27" s="25">
        <f t="shared" si="1"/>
        <v>-29</v>
      </c>
      <c r="I27" s="25"/>
      <c r="J27" s="25"/>
      <c r="K27" s="25">
        <v>0</v>
      </c>
      <c r="L27" s="25">
        <f t="shared" si="2"/>
        <v>-29</v>
      </c>
      <c r="M27" s="26">
        <f t="shared" si="0"/>
        <v>-1771.03</v>
      </c>
    </row>
    <row r="28" spans="1:13" ht="30" customHeight="1" x14ac:dyDescent="0.25">
      <c r="A28" s="34" t="s">
        <v>69</v>
      </c>
      <c r="B28" s="39" t="s">
        <v>70</v>
      </c>
      <c r="C28" s="35">
        <v>44967</v>
      </c>
      <c r="D28" s="36" t="s">
        <v>52</v>
      </c>
      <c r="E28" s="6">
        <v>1515.7</v>
      </c>
      <c r="F28" s="8">
        <v>45001</v>
      </c>
      <c r="G28" s="37">
        <v>45149</v>
      </c>
      <c r="H28" s="25">
        <f t="shared" si="1"/>
        <v>148</v>
      </c>
      <c r="I28" s="25"/>
      <c r="J28" s="25"/>
      <c r="K28" s="25">
        <v>0</v>
      </c>
      <c r="L28" s="25">
        <f t="shared" si="2"/>
        <v>148</v>
      </c>
      <c r="M28" s="26">
        <f t="shared" si="0"/>
        <v>224323.6</v>
      </c>
    </row>
    <row r="29" spans="1:13" ht="30" customHeight="1" x14ac:dyDescent="0.25">
      <c r="A29" s="2" t="s">
        <v>71</v>
      </c>
      <c r="B29" s="2">
        <v>33</v>
      </c>
      <c r="C29" s="8">
        <v>44971</v>
      </c>
      <c r="D29" s="3" t="s">
        <v>72</v>
      </c>
      <c r="E29" s="6">
        <v>7751.96</v>
      </c>
      <c r="F29" s="8">
        <v>45001</v>
      </c>
      <c r="G29" s="37">
        <v>45012</v>
      </c>
      <c r="H29" s="25">
        <f t="shared" si="1"/>
        <v>11</v>
      </c>
      <c r="I29" s="25"/>
      <c r="J29" s="25"/>
      <c r="K29" s="25">
        <v>0</v>
      </c>
      <c r="L29" s="25">
        <f t="shared" si="2"/>
        <v>11</v>
      </c>
      <c r="M29" s="26">
        <f t="shared" si="0"/>
        <v>85271.56</v>
      </c>
    </row>
    <row r="30" spans="1:13" ht="30" customHeight="1" x14ac:dyDescent="0.25">
      <c r="A30" s="34" t="s">
        <v>73</v>
      </c>
      <c r="B30" s="39" t="s">
        <v>74</v>
      </c>
      <c r="C30" s="35">
        <v>44972</v>
      </c>
      <c r="D30" s="36" t="s">
        <v>52</v>
      </c>
      <c r="E30" s="6">
        <v>668.31</v>
      </c>
      <c r="F30" s="35">
        <v>45003</v>
      </c>
      <c r="G30" s="37">
        <v>45149</v>
      </c>
      <c r="H30" s="25">
        <f t="shared" si="1"/>
        <v>146</v>
      </c>
      <c r="I30" s="25"/>
      <c r="J30" s="25"/>
      <c r="K30" s="25">
        <v>0</v>
      </c>
      <c r="L30" s="25">
        <f t="shared" si="2"/>
        <v>146</v>
      </c>
      <c r="M30" s="26">
        <f t="shared" si="0"/>
        <v>97573.26</v>
      </c>
    </row>
    <row r="31" spans="1:13" ht="30" customHeight="1" x14ac:dyDescent="0.25">
      <c r="A31" s="34" t="s">
        <v>75</v>
      </c>
      <c r="B31" s="40" t="s">
        <v>76</v>
      </c>
      <c r="C31" s="35">
        <v>44972</v>
      </c>
      <c r="D31" s="36" t="s">
        <v>52</v>
      </c>
      <c r="E31" s="6">
        <v>979.47</v>
      </c>
      <c r="F31" s="35">
        <v>45004</v>
      </c>
      <c r="G31" s="37">
        <v>45149</v>
      </c>
      <c r="H31" s="25">
        <f t="shared" si="1"/>
        <v>145</v>
      </c>
      <c r="I31" s="25"/>
      <c r="J31" s="25"/>
      <c r="K31" s="25">
        <v>0</v>
      </c>
      <c r="L31" s="25">
        <f t="shared" si="2"/>
        <v>145</v>
      </c>
      <c r="M31" s="26">
        <f t="shared" si="0"/>
        <v>142023.15</v>
      </c>
    </row>
    <row r="32" spans="1:13" ht="30" customHeight="1" x14ac:dyDescent="0.25">
      <c r="A32" s="2" t="s">
        <v>77</v>
      </c>
      <c r="B32" s="2" t="s">
        <v>78</v>
      </c>
      <c r="C32" s="8">
        <v>44970</v>
      </c>
      <c r="D32" s="3" t="s">
        <v>79</v>
      </c>
      <c r="E32" s="6">
        <v>493</v>
      </c>
      <c r="F32" s="8">
        <v>45004</v>
      </c>
      <c r="G32" s="17">
        <v>44974</v>
      </c>
      <c r="H32" s="25">
        <f t="shared" si="1"/>
        <v>-30</v>
      </c>
      <c r="I32" s="25"/>
      <c r="J32" s="25"/>
      <c r="K32" s="25">
        <v>0</v>
      </c>
      <c r="L32" s="25">
        <f t="shared" si="2"/>
        <v>-30</v>
      </c>
      <c r="M32" s="26">
        <f t="shared" si="0"/>
        <v>-14790</v>
      </c>
    </row>
    <row r="33" spans="1:13" ht="30" customHeight="1" x14ac:dyDescent="0.25">
      <c r="A33" s="2" t="s">
        <v>80</v>
      </c>
      <c r="B33" s="2" t="s">
        <v>81</v>
      </c>
      <c r="C33" s="8">
        <v>44973</v>
      </c>
      <c r="D33" s="3" t="s">
        <v>52</v>
      </c>
      <c r="E33" s="6">
        <v>451.81</v>
      </c>
      <c r="F33" s="8">
        <v>45005</v>
      </c>
      <c r="G33" s="37">
        <v>45149</v>
      </c>
      <c r="H33" s="25">
        <f t="shared" si="1"/>
        <v>144</v>
      </c>
      <c r="I33" s="25"/>
      <c r="J33" s="25"/>
      <c r="K33" s="25">
        <v>0</v>
      </c>
      <c r="L33" s="25">
        <f t="shared" si="2"/>
        <v>144</v>
      </c>
      <c r="M33" s="26">
        <f t="shared" si="0"/>
        <v>65060.639999999999</v>
      </c>
    </row>
    <row r="34" spans="1:13" ht="30" customHeight="1" x14ac:dyDescent="0.25">
      <c r="A34" s="2" t="s">
        <v>82</v>
      </c>
      <c r="B34" s="2" t="s">
        <v>83</v>
      </c>
      <c r="C34" s="8" t="s">
        <v>84</v>
      </c>
      <c r="D34" s="3" t="s">
        <v>85</v>
      </c>
      <c r="E34" s="6">
        <v>211</v>
      </c>
      <c r="F34" s="8">
        <v>45005</v>
      </c>
      <c r="G34" s="17">
        <v>44979</v>
      </c>
      <c r="H34" s="25">
        <f t="shared" si="1"/>
        <v>-26</v>
      </c>
      <c r="I34" s="25"/>
      <c r="J34" s="25"/>
      <c r="K34" s="25">
        <v>0</v>
      </c>
      <c r="L34" s="25">
        <f t="shared" si="2"/>
        <v>-26</v>
      </c>
      <c r="M34" s="26">
        <f t="shared" si="0"/>
        <v>-5486</v>
      </c>
    </row>
    <row r="35" spans="1:13" ht="30" customHeight="1" x14ac:dyDescent="0.25">
      <c r="A35" s="34" t="s">
        <v>86</v>
      </c>
      <c r="B35" s="41" t="s">
        <v>87</v>
      </c>
      <c r="C35" s="35">
        <v>44981</v>
      </c>
      <c r="D35" s="36" t="s">
        <v>52</v>
      </c>
      <c r="E35" s="6">
        <v>173.68</v>
      </c>
      <c r="F35" s="8">
        <v>45014</v>
      </c>
      <c r="G35" s="37">
        <v>45149</v>
      </c>
      <c r="H35" s="25">
        <f t="shared" si="1"/>
        <v>135</v>
      </c>
      <c r="I35" s="25"/>
      <c r="J35" s="25"/>
      <c r="K35" s="25">
        <v>0</v>
      </c>
      <c r="L35" s="25">
        <f t="shared" si="2"/>
        <v>135</v>
      </c>
      <c r="M35" s="26">
        <f t="shared" si="0"/>
        <v>23446.799999999999</v>
      </c>
    </row>
    <row r="36" spans="1:13" ht="30" customHeight="1" x14ac:dyDescent="0.25">
      <c r="A36" s="34" t="s">
        <v>88</v>
      </c>
      <c r="B36" s="41" t="s">
        <v>89</v>
      </c>
      <c r="C36" s="35">
        <v>44981</v>
      </c>
      <c r="D36" s="36" t="s">
        <v>52</v>
      </c>
      <c r="E36" s="6">
        <v>1095.08</v>
      </c>
      <c r="F36" s="8">
        <v>45014</v>
      </c>
      <c r="G36" s="37">
        <v>45149</v>
      </c>
      <c r="H36" s="25">
        <f t="shared" si="1"/>
        <v>135</v>
      </c>
      <c r="I36" s="25"/>
      <c r="J36" s="25"/>
      <c r="K36" s="25">
        <v>0</v>
      </c>
      <c r="L36" s="25">
        <f t="shared" si="2"/>
        <v>135</v>
      </c>
      <c r="M36" s="26">
        <f t="shared" si="0"/>
        <v>147835.79999999999</v>
      </c>
    </row>
    <row r="37" spans="1:13" ht="30" customHeight="1" x14ac:dyDescent="0.25">
      <c r="A37" s="34" t="s">
        <v>90</v>
      </c>
      <c r="B37" s="34" t="s">
        <v>91</v>
      </c>
      <c r="C37" s="35">
        <v>44978</v>
      </c>
      <c r="D37" s="36" t="s">
        <v>92</v>
      </c>
      <c r="E37" s="6">
        <v>277.5</v>
      </c>
      <c r="F37" s="8">
        <v>45015</v>
      </c>
      <c r="G37" s="17">
        <v>44986</v>
      </c>
      <c r="H37" s="25">
        <f t="shared" si="1"/>
        <v>-29</v>
      </c>
      <c r="I37" s="25"/>
      <c r="J37" s="25"/>
      <c r="K37" s="25">
        <v>0</v>
      </c>
      <c r="L37" s="25">
        <f t="shared" si="2"/>
        <v>-29</v>
      </c>
      <c r="M37" s="26">
        <f t="shared" si="0"/>
        <v>-8047.5</v>
      </c>
    </row>
    <row r="38" spans="1:13" ht="30" customHeight="1" x14ac:dyDescent="0.25">
      <c r="A38" s="34" t="s">
        <v>93</v>
      </c>
      <c r="B38" s="42" t="s">
        <v>94</v>
      </c>
      <c r="C38" s="35">
        <v>44985</v>
      </c>
      <c r="D38" s="36" t="s">
        <v>95</v>
      </c>
      <c r="E38" s="6">
        <v>1413.32</v>
      </c>
      <c r="F38" s="8">
        <v>45017</v>
      </c>
      <c r="G38" s="17">
        <v>44988</v>
      </c>
      <c r="H38" s="25">
        <f t="shared" si="1"/>
        <v>-29</v>
      </c>
      <c r="I38" s="25"/>
      <c r="J38" s="25"/>
      <c r="K38" s="25">
        <v>0</v>
      </c>
      <c r="L38" s="25">
        <f t="shared" si="2"/>
        <v>-29</v>
      </c>
      <c r="M38" s="26">
        <f t="shared" si="0"/>
        <v>-40986.28</v>
      </c>
    </row>
    <row r="39" spans="1:13" ht="30" customHeight="1" x14ac:dyDescent="0.25">
      <c r="A39" s="34" t="s">
        <v>96</v>
      </c>
      <c r="B39" s="40" t="s">
        <v>97</v>
      </c>
      <c r="C39" s="35">
        <v>44989</v>
      </c>
      <c r="D39" s="36" t="s">
        <v>98</v>
      </c>
      <c r="E39" s="6">
        <v>25.53</v>
      </c>
      <c r="F39" s="8">
        <v>45025</v>
      </c>
      <c r="G39" s="17">
        <v>44996</v>
      </c>
      <c r="H39" s="25">
        <f t="shared" si="1"/>
        <v>-29</v>
      </c>
      <c r="I39" s="25"/>
      <c r="J39" s="25"/>
      <c r="K39" s="25">
        <v>0</v>
      </c>
      <c r="L39" s="25">
        <f t="shared" si="2"/>
        <v>-29</v>
      </c>
      <c r="M39" s="26">
        <f t="shared" si="0"/>
        <v>-740.37</v>
      </c>
    </row>
    <row r="40" spans="1:13" ht="30" customHeight="1" x14ac:dyDescent="0.25">
      <c r="A40" s="34" t="s">
        <v>99</v>
      </c>
      <c r="B40" s="41" t="s">
        <v>100</v>
      </c>
      <c r="C40" s="35">
        <v>44987</v>
      </c>
      <c r="D40" s="36" t="s">
        <v>47</v>
      </c>
      <c r="E40" s="6">
        <v>206</v>
      </c>
      <c r="F40" s="8">
        <v>45024</v>
      </c>
      <c r="G40" s="17">
        <v>44996</v>
      </c>
      <c r="H40" s="25">
        <f t="shared" si="1"/>
        <v>-28</v>
      </c>
      <c r="I40" s="25"/>
      <c r="J40" s="25"/>
      <c r="K40" s="25">
        <v>0</v>
      </c>
      <c r="L40" s="25">
        <f t="shared" si="2"/>
        <v>-28</v>
      </c>
      <c r="M40" s="26">
        <f t="shared" si="0"/>
        <v>-5768</v>
      </c>
    </row>
    <row r="41" spans="1:13" ht="30" customHeight="1" x14ac:dyDescent="0.25">
      <c r="A41" s="34" t="s">
        <v>101</v>
      </c>
      <c r="B41" s="43" t="s">
        <v>102</v>
      </c>
      <c r="C41" s="35">
        <v>44985</v>
      </c>
      <c r="D41" s="36" t="s">
        <v>29</v>
      </c>
      <c r="E41" s="6">
        <v>1200</v>
      </c>
      <c r="F41" s="8">
        <v>45024</v>
      </c>
      <c r="G41" s="17">
        <v>44996</v>
      </c>
      <c r="H41" s="25">
        <f t="shared" si="1"/>
        <v>-28</v>
      </c>
      <c r="I41" s="25"/>
      <c r="J41" s="25"/>
      <c r="K41" s="25">
        <v>0</v>
      </c>
      <c r="L41" s="25">
        <f t="shared" si="2"/>
        <v>-28</v>
      </c>
      <c r="M41" s="26">
        <f t="shared" si="0"/>
        <v>-33600</v>
      </c>
    </row>
    <row r="42" spans="1:13" ht="30" customHeight="1" x14ac:dyDescent="0.25">
      <c r="A42" s="34" t="s">
        <v>103</v>
      </c>
      <c r="B42" s="43" t="s">
        <v>104</v>
      </c>
      <c r="C42" s="35">
        <v>44985</v>
      </c>
      <c r="D42" s="36" t="s">
        <v>29</v>
      </c>
      <c r="E42" s="6">
        <v>775.88</v>
      </c>
      <c r="F42" s="8">
        <v>45025</v>
      </c>
      <c r="G42" s="17">
        <v>44996</v>
      </c>
      <c r="H42" s="25">
        <f t="shared" si="1"/>
        <v>-29</v>
      </c>
      <c r="I42" s="25"/>
      <c r="J42" s="25"/>
      <c r="K42" s="25">
        <v>0</v>
      </c>
      <c r="L42" s="25">
        <f t="shared" si="2"/>
        <v>-29</v>
      </c>
      <c r="M42" s="26">
        <f t="shared" si="0"/>
        <v>-22500.52</v>
      </c>
    </row>
    <row r="43" spans="1:13" ht="30" customHeight="1" x14ac:dyDescent="0.25">
      <c r="A43" s="34" t="s">
        <v>105</v>
      </c>
      <c r="B43" s="44" t="s">
        <v>106</v>
      </c>
      <c r="C43" s="35">
        <v>44988</v>
      </c>
      <c r="D43" s="36" t="s">
        <v>107</v>
      </c>
      <c r="E43" s="6">
        <v>2450</v>
      </c>
      <c r="F43" s="8">
        <v>45024</v>
      </c>
      <c r="G43" s="17">
        <v>44996</v>
      </c>
      <c r="H43" s="25">
        <f t="shared" si="1"/>
        <v>-28</v>
      </c>
      <c r="I43" s="25"/>
      <c r="J43" s="25"/>
      <c r="K43" s="25">
        <v>0</v>
      </c>
      <c r="L43" s="25">
        <f t="shared" si="2"/>
        <v>-28</v>
      </c>
      <c r="M43" s="26">
        <f t="shared" si="0"/>
        <v>-68600</v>
      </c>
    </row>
    <row r="44" spans="1:13" ht="30" customHeight="1" x14ac:dyDescent="0.25">
      <c r="A44" s="34" t="s">
        <v>108</v>
      </c>
      <c r="B44" s="45" t="s">
        <v>109</v>
      </c>
      <c r="C44" s="35">
        <v>44995</v>
      </c>
      <c r="D44" s="36" t="s">
        <v>110</v>
      </c>
      <c r="E44" s="6">
        <v>4057.02</v>
      </c>
      <c r="F44" s="8">
        <v>45029</v>
      </c>
      <c r="G44" s="17">
        <v>45001</v>
      </c>
      <c r="H44" s="25">
        <f t="shared" si="1"/>
        <v>-28</v>
      </c>
      <c r="I44" s="25"/>
      <c r="J44" s="25"/>
      <c r="K44" s="25">
        <v>0</v>
      </c>
      <c r="L44" s="25">
        <f t="shared" si="2"/>
        <v>-28</v>
      </c>
      <c r="M44" s="26">
        <f t="shared" si="0"/>
        <v>-113596.56</v>
      </c>
    </row>
    <row r="45" spans="1:13" ht="30" customHeight="1" x14ac:dyDescent="0.25">
      <c r="A45" s="2" t="s">
        <v>111</v>
      </c>
      <c r="B45" s="2" t="s">
        <v>112</v>
      </c>
      <c r="C45" s="8">
        <v>44993</v>
      </c>
      <c r="D45" s="3" t="s">
        <v>47</v>
      </c>
      <c r="E45" s="6">
        <v>100</v>
      </c>
      <c r="F45" s="8">
        <v>45029</v>
      </c>
      <c r="G45" s="17">
        <v>45001</v>
      </c>
      <c r="H45" s="25">
        <f t="shared" si="1"/>
        <v>-28</v>
      </c>
      <c r="I45" s="25"/>
      <c r="J45" s="25"/>
      <c r="K45" s="25">
        <v>0</v>
      </c>
      <c r="L45" s="25">
        <f t="shared" si="2"/>
        <v>-28</v>
      </c>
      <c r="M45" s="26">
        <f t="shared" si="0"/>
        <v>-2800</v>
      </c>
    </row>
    <row r="46" spans="1:13" ht="30" customHeight="1" x14ac:dyDescent="0.25">
      <c r="A46" s="2" t="s">
        <v>113</v>
      </c>
      <c r="B46" s="2" t="s">
        <v>114</v>
      </c>
      <c r="C46" s="8">
        <v>45000</v>
      </c>
      <c r="D46" s="3" t="s">
        <v>52</v>
      </c>
      <c r="E46" s="6">
        <v>164.66</v>
      </c>
      <c r="F46" s="8">
        <v>45031</v>
      </c>
      <c r="G46" s="17">
        <v>45006</v>
      </c>
      <c r="H46" s="25">
        <f t="shared" si="1"/>
        <v>-25</v>
      </c>
      <c r="I46" s="25"/>
      <c r="J46" s="25"/>
      <c r="K46" s="25">
        <v>0</v>
      </c>
      <c r="L46" s="25">
        <f t="shared" si="2"/>
        <v>-25</v>
      </c>
      <c r="M46" s="26">
        <f t="shared" si="0"/>
        <v>-4116.5</v>
      </c>
    </row>
    <row r="47" spans="1:13" ht="30" customHeight="1" x14ac:dyDescent="0.25">
      <c r="A47" s="34" t="s">
        <v>115</v>
      </c>
      <c r="B47" s="41" t="s">
        <v>116</v>
      </c>
      <c r="C47" s="35" t="s">
        <v>117</v>
      </c>
      <c r="D47" s="36" t="s">
        <v>52</v>
      </c>
      <c r="E47" s="6">
        <v>115.59</v>
      </c>
      <c r="F47" s="8">
        <v>45032</v>
      </c>
      <c r="G47" s="37">
        <v>45149</v>
      </c>
      <c r="H47" s="25">
        <f t="shared" si="1"/>
        <v>117</v>
      </c>
      <c r="I47" s="25"/>
      <c r="J47" s="25"/>
      <c r="K47" s="25">
        <v>0</v>
      </c>
      <c r="L47" s="25">
        <f t="shared" si="2"/>
        <v>117</v>
      </c>
      <c r="M47" s="26">
        <f t="shared" si="0"/>
        <v>13524.03</v>
      </c>
    </row>
    <row r="48" spans="1:13" ht="30" customHeight="1" x14ac:dyDescent="0.25">
      <c r="A48" s="34" t="s">
        <v>118</v>
      </c>
      <c r="B48" s="39" t="s">
        <v>119</v>
      </c>
      <c r="C48" s="35">
        <v>45000</v>
      </c>
      <c r="D48" s="36" t="s">
        <v>120</v>
      </c>
      <c r="E48" s="6">
        <v>6250</v>
      </c>
      <c r="F48" s="8">
        <v>45037</v>
      </c>
      <c r="G48" s="17">
        <v>45009</v>
      </c>
      <c r="H48" s="25">
        <f t="shared" si="1"/>
        <v>-28</v>
      </c>
      <c r="I48" s="25"/>
      <c r="J48" s="25"/>
      <c r="K48" s="25">
        <v>0</v>
      </c>
      <c r="L48" s="25">
        <f t="shared" si="2"/>
        <v>-28</v>
      </c>
      <c r="M48" s="26">
        <f t="shared" si="0"/>
        <v>-175000</v>
      </c>
    </row>
    <row r="49" spans="1:13" ht="30" customHeight="1" x14ac:dyDescent="0.25">
      <c r="A49" s="2" t="s">
        <v>121</v>
      </c>
      <c r="B49" s="2" t="s">
        <v>122</v>
      </c>
      <c r="C49" s="8">
        <v>45007</v>
      </c>
      <c r="D49" s="3" t="s">
        <v>52</v>
      </c>
      <c r="E49" s="6">
        <v>158.91</v>
      </c>
      <c r="F49" s="8">
        <v>45038</v>
      </c>
      <c r="G49" s="17">
        <v>45009</v>
      </c>
      <c r="H49" s="25">
        <f t="shared" si="1"/>
        <v>-29</v>
      </c>
      <c r="I49" s="25"/>
      <c r="J49" s="25"/>
      <c r="K49" s="25">
        <v>0</v>
      </c>
      <c r="L49" s="25">
        <f t="shared" si="2"/>
        <v>-29</v>
      </c>
      <c r="M49" s="26">
        <f t="shared" si="0"/>
        <v>-4608.3900000000003</v>
      </c>
    </row>
    <row r="50" spans="1:13" ht="30" customHeight="1" x14ac:dyDescent="0.25">
      <c r="A50" s="2" t="s">
        <v>123</v>
      </c>
      <c r="B50" s="2" t="s">
        <v>124</v>
      </c>
      <c r="C50" s="8">
        <v>45008</v>
      </c>
      <c r="D50" s="3" t="s">
        <v>125</v>
      </c>
      <c r="E50" s="6">
        <v>630</v>
      </c>
      <c r="F50" s="8">
        <v>45038</v>
      </c>
      <c r="G50" s="17">
        <v>45009</v>
      </c>
      <c r="H50" s="25">
        <f t="shared" si="1"/>
        <v>-29</v>
      </c>
      <c r="I50" s="25"/>
      <c r="J50" s="25"/>
      <c r="K50" s="25">
        <v>0</v>
      </c>
      <c r="L50" s="25">
        <f t="shared" si="2"/>
        <v>-29</v>
      </c>
      <c r="M50" s="26">
        <f t="shared" si="0"/>
        <v>-18270</v>
      </c>
    </row>
    <row r="51" spans="1:13" ht="30" customHeight="1" x14ac:dyDescent="0.25">
      <c r="A51" s="2" t="s">
        <v>126</v>
      </c>
      <c r="B51" s="2" t="s">
        <v>127</v>
      </c>
      <c r="C51" s="8">
        <v>45012</v>
      </c>
      <c r="D51" s="3" t="s">
        <v>128</v>
      </c>
      <c r="E51" s="6">
        <v>82.91</v>
      </c>
      <c r="F51" s="8">
        <v>45042</v>
      </c>
      <c r="G51" s="17">
        <v>45014</v>
      </c>
      <c r="H51" s="25">
        <f t="shared" si="1"/>
        <v>-28</v>
      </c>
      <c r="I51" s="25"/>
      <c r="J51" s="25"/>
      <c r="K51" s="25">
        <v>0</v>
      </c>
      <c r="L51" s="25">
        <f t="shared" si="2"/>
        <v>-28</v>
      </c>
      <c r="M51" s="26">
        <f t="shared" si="0"/>
        <v>-2321.48</v>
      </c>
    </row>
    <row r="52" spans="1:13" ht="30" customHeight="1" x14ac:dyDescent="0.25">
      <c r="A52" s="34" t="s">
        <v>129</v>
      </c>
      <c r="B52" s="40" t="s">
        <v>130</v>
      </c>
      <c r="C52" s="35">
        <v>45013</v>
      </c>
      <c r="D52" s="36" t="s">
        <v>131</v>
      </c>
      <c r="E52" s="6">
        <v>594</v>
      </c>
      <c r="F52" s="8">
        <v>45043</v>
      </c>
      <c r="G52" s="17">
        <v>45014</v>
      </c>
      <c r="H52" s="25">
        <f t="shared" si="1"/>
        <v>-29</v>
      </c>
      <c r="I52" s="25"/>
      <c r="J52" s="25"/>
      <c r="K52" s="25">
        <v>0</v>
      </c>
      <c r="L52" s="25">
        <f t="shared" si="2"/>
        <v>-29</v>
      </c>
      <c r="M52" s="26">
        <f t="shared" si="0"/>
        <v>-17226</v>
      </c>
    </row>
    <row r="53" spans="1:13" ht="30" customHeight="1" x14ac:dyDescent="0.25">
      <c r="A53" s="34" t="s">
        <v>132</v>
      </c>
      <c r="B53" s="40" t="s">
        <v>133</v>
      </c>
      <c r="C53" s="35">
        <v>45012</v>
      </c>
      <c r="D53" s="36" t="s">
        <v>134</v>
      </c>
      <c r="E53" s="6">
        <v>1143.5999999999999</v>
      </c>
      <c r="F53" s="8">
        <v>45044</v>
      </c>
      <c r="G53" s="17">
        <v>45015</v>
      </c>
      <c r="H53" s="25">
        <f t="shared" si="1"/>
        <v>-29</v>
      </c>
      <c r="I53" s="25"/>
      <c r="J53" s="25"/>
      <c r="K53" s="25">
        <v>0</v>
      </c>
      <c r="L53" s="25">
        <f t="shared" si="2"/>
        <v>-29</v>
      </c>
      <c r="M53" s="26">
        <f t="shared" si="0"/>
        <v>-33164.399999999994</v>
      </c>
    </row>
    <row r="54" spans="1:13" ht="30" customHeight="1" x14ac:dyDescent="0.25">
      <c r="A54" s="34" t="s">
        <v>135</v>
      </c>
      <c r="B54" s="40" t="s">
        <v>136</v>
      </c>
      <c r="C54" s="35">
        <v>45013</v>
      </c>
      <c r="D54" s="36" t="s">
        <v>137</v>
      </c>
      <c r="E54" s="6">
        <v>111.65</v>
      </c>
      <c r="F54" s="8">
        <v>45044</v>
      </c>
      <c r="G54" s="17">
        <v>45015</v>
      </c>
      <c r="H54" s="25">
        <f t="shared" si="1"/>
        <v>-29</v>
      </c>
      <c r="I54" s="25"/>
      <c r="J54" s="25"/>
      <c r="K54" s="25">
        <v>0</v>
      </c>
      <c r="L54" s="25">
        <f t="shared" si="2"/>
        <v>-29</v>
      </c>
      <c r="M54" s="26">
        <f t="shared" si="0"/>
        <v>-3237.8500000000004</v>
      </c>
    </row>
    <row r="55" spans="1:13" ht="30" customHeight="1" x14ac:dyDescent="0.25">
      <c r="A55" s="34" t="s">
        <v>138</v>
      </c>
      <c r="B55" s="46" t="s">
        <v>139</v>
      </c>
      <c r="C55" s="35">
        <v>45013</v>
      </c>
      <c r="D55" s="36" t="s">
        <v>110</v>
      </c>
      <c r="E55" s="6">
        <v>6911.17</v>
      </c>
      <c r="F55" s="8">
        <v>45044</v>
      </c>
      <c r="G55" s="17">
        <v>45015</v>
      </c>
      <c r="H55" s="25">
        <f t="shared" si="1"/>
        <v>-29</v>
      </c>
      <c r="I55" s="25"/>
      <c r="J55" s="25"/>
      <c r="K55" s="25">
        <v>0</v>
      </c>
      <c r="L55" s="25">
        <f t="shared" si="2"/>
        <v>-29</v>
      </c>
      <c r="M55" s="26">
        <f t="shared" si="0"/>
        <v>-200423.93</v>
      </c>
    </row>
    <row r="56" spans="1:13" ht="30" customHeight="1" x14ac:dyDescent="0.25">
      <c r="A56" s="34" t="s">
        <v>140</v>
      </c>
      <c r="B56" s="39" t="s">
        <v>141</v>
      </c>
      <c r="C56" s="35">
        <v>45016</v>
      </c>
      <c r="D56" s="36" t="s">
        <v>110</v>
      </c>
      <c r="E56" s="6">
        <v>46.25</v>
      </c>
      <c r="F56" s="8">
        <v>45050</v>
      </c>
      <c r="G56" s="17">
        <v>45027</v>
      </c>
      <c r="H56" s="25">
        <f t="shared" si="1"/>
        <v>-23</v>
      </c>
      <c r="I56" s="25"/>
      <c r="J56" s="25"/>
      <c r="K56" s="25">
        <v>0</v>
      </c>
      <c r="L56" s="25">
        <f t="shared" si="2"/>
        <v>-23</v>
      </c>
      <c r="M56" s="26">
        <f t="shared" si="0"/>
        <v>-1063.75</v>
      </c>
    </row>
    <row r="57" spans="1:13" ht="30" customHeight="1" x14ac:dyDescent="0.25">
      <c r="A57" s="34" t="s">
        <v>142</v>
      </c>
      <c r="B57" s="34" t="s">
        <v>143</v>
      </c>
      <c r="C57" s="35">
        <v>45016</v>
      </c>
      <c r="D57" s="36" t="s">
        <v>144</v>
      </c>
      <c r="E57" s="6">
        <v>447.68</v>
      </c>
      <c r="F57" s="8">
        <v>45076</v>
      </c>
      <c r="G57" s="17">
        <v>45027</v>
      </c>
      <c r="H57" s="25">
        <f t="shared" si="1"/>
        <v>-49</v>
      </c>
      <c r="I57" s="25"/>
      <c r="J57" s="25"/>
      <c r="K57" s="25">
        <v>0</v>
      </c>
      <c r="L57" s="25">
        <f t="shared" si="2"/>
        <v>-49</v>
      </c>
      <c r="M57" s="26">
        <f t="shared" si="0"/>
        <v>-21936.32</v>
      </c>
    </row>
    <row r="58" spans="1:13" ht="30" customHeight="1" x14ac:dyDescent="0.25">
      <c r="A58" s="34" t="s">
        <v>145</v>
      </c>
      <c r="B58" s="44" t="s">
        <v>146</v>
      </c>
      <c r="C58" s="35">
        <v>45016</v>
      </c>
      <c r="D58" s="36" t="s">
        <v>29</v>
      </c>
      <c r="E58" s="6">
        <v>500</v>
      </c>
      <c r="F58" s="8">
        <v>45051</v>
      </c>
      <c r="G58" s="17">
        <v>45027</v>
      </c>
      <c r="H58" s="25">
        <f t="shared" si="1"/>
        <v>-24</v>
      </c>
      <c r="I58" s="25"/>
      <c r="J58" s="25"/>
      <c r="K58" s="25">
        <v>0</v>
      </c>
      <c r="L58" s="25">
        <f t="shared" si="2"/>
        <v>-24</v>
      </c>
      <c r="M58" s="26">
        <f t="shared" si="0"/>
        <v>-12000</v>
      </c>
    </row>
    <row r="59" spans="1:13" ht="30" customHeight="1" x14ac:dyDescent="0.25">
      <c r="A59" s="34" t="s">
        <v>147</v>
      </c>
      <c r="B59" s="34" t="s">
        <v>148</v>
      </c>
      <c r="C59" s="35">
        <v>45016</v>
      </c>
      <c r="D59" s="36" t="s">
        <v>95</v>
      </c>
      <c r="E59" s="6">
        <v>2313.31</v>
      </c>
      <c r="F59" s="8">
        <v>45051</v>
      </c>
      <c r="G59" s="17">
        <v>45027</v>
      </c>
      <c r="H59" s="25">
        <f t="shared" si="1"/>
        <v>-24</v>
      </c>
      <c r="I59" s="25"/>
      <c r="J59" s="25"/>
      <c r="K59" s="25">
        <v>0</v>
      </c>
      <c r="L59" s="25">
        <f t="shared" si="2"/>
        <v>-24</v>
      </c>
      <c r="M59" s="26">
        <f t="shared" si="0"/>
        <v>-55519.44</v>
      </c>
    </row>
    <row r="60" spans="1:13" ht="30" customHeight="1" x14ac:dyDescent="0.25">
      <c r="A60" s="34" t="s">
        <v>149</v>
      </c>
      <c r="B60" s="34" t="s">
        <v>150</v>
      </c>
      <c r="C60" s="35">
        <v>45020</v>
      </c>
      <c r="D60" s="36" t="s">
        <v>151</v>
      </c>
      <c r="E60" s="6">
        <v>5880</v>
      </c>
      <c r="F60" s="8">
        <v>45051</v>
      </c>
      <c r="G60" s="17">
        <v>45027</v>
      </c>
      <c r="H60" s="25">
        <f t="shared" si="1"/>
        <v>-24</v>
      </c>
      <c r="I60" s="25"/>
      <c r="J60" s="25"/>
      <c r="K60" s="25">
        <v>0</v>
      </c>
      <c r="L60" s="25">
        <f t="shared" si="2"/>
        <v>-24</v>
      </c>
      <c r="M60" s="26">
        <f t="shared" si="0"/>
        <v>-141120</v>
      </c>
    </row>
    <row r="61" spans="1:13" ht="30" customHeight="1" x14ac:dyDescent="0.25">
      <c r="A61" s="34" t="s">
        <v>152</v>
      </c>
      <c r="B61" s="44" t="s">
        <v>153</v>
      </c>
      <c r="C61" s="35">
        <v>45016</v>
      </c>
      <c r="D61" s="36" t="s">
        <v>29</v>
      </c>
      <c r="E61" s="6">
        <v>1715</v>
      </c>
      <c r="F61" s="8">
        <v>45051</v>
      </c>
      <c r="G61" s="17">
        <v>45027</v>
      </c>
      <c r="H61" s="25">
        <f t="shared" si="1"/>
        <v>-24</v>
      </c>
      <c r="I61" s="25"/>
      <c r="J61" s="25"/>
      <c r="K61" s="25">
        <v>0</v>
      </c>
      <c r="L61" s="25">
        <f t="shared" si="2"/>
        <v>-24</v>
      </c>
      <c r="M61" s="26">
        <f t="shared" si="0"/>
        <v>-41160</v>
      </c>
    </row>
    <row r="62" spans="1:13" ht="30" customHeight="1" x14ac:dyDescent="0.25">
      <c r="A62" s="34" t="s">
        <v>145</v>
      </c>
      <c r="B62" s="44" t="s">
        <v>154</v>
      </c>
      <c r="C62" s="35">
        <v>45016</v>
      </c>
      <c r="D62" s="36" t="s">
        <v>29</v>
      </c>
      <c r="E62" s="6">
        <v>1400</v>
      </c>
      <c r="F62" s="8">
        <v>45051</v>
      </c>
      <c r="G62" s="17">
        <v>45027</v>
      </c>
      <c r="H62" s="25">
        <f t="shared" si="1"/>
        <v>-24</v>
      </c>
      <c r="I62" s="25"/>
      <c r="J62" s="25"/>
      <c r="K62" s="25">
        <v>0</v>
      </c>
      <c r="L62" s="25">
        <f t="shared" si="2"/>
        <v>-24</v>
      </c>
      <c r="M62" s="26">
        <f t="shared" si="0"/>
        <v>-33600</v>
      </c>
    </row>
    <row r="63" spans="1:13" ht="30" customHeight="1" x14ac:dyDescent="0.25">
      <c r="A63" s="34" t="s">
        <v>155</v>
      </c>
      <c r="B63" s="47" t="s">
        <v>156</v>
      </c>
      <c r="C63" s="35">
        <v>45016</v>
      </c>
      <c r="D63" s="36" t="s">
        <v>157</v>
      </c>
      <c r="E63" s="6">
        <v>1175</v>
      </c>
      <c r="F63" s="8">
        <v>45077</v>
      </c>
      <c r="G63" s="17">
        <v>45027</v>
      </c>
      <c r="H63" s="25">
        <f t="shared" si="1"/>
        <v>-50</v>
      </c>
      <c r="I63" s="25"/>
      <c r="J63" s="25"/>
      <c r="K63" s="25">
        <v>0</v>
      </c>
      <c r="L63" s="25">
        <f t="shared" si="2"/>
        <v>-50</v>
      </c>
      <c r="M63" s="26">
        <f t="shared" si="0"/>
        <v>-58750</v>
      </c>
    </row>
    <row r="64" spans="1:13" ht="30" customHeight="1" x14ac:dyDescent="0.25">
      <c r="A64" s="34" t="s">
        <v>158</v>
      </c>
      <c r="B64" s="40" t="s">
        <v>159</v>
      </c>
      <c r="C64" s="35">
        <v>45021</v>
      </c>
      <c r="D64" s="36" t="s">
        <v>160</v>
      </c>
      <c r="E64" s="6">
        <v>106.93</v>
      </c>
      <c r="F64" s="8">
        <v>45051</v>
      </c>
      <c r="G64" s="17">
        <v>45027</v>
      </c>
      <c r="H64" s="25">
        <f t="shared" si="1"/>
        <v>-24</v>
      </c>
      <c r="I64" s="25"/>
      <c r="J64" s="25"/>
      <c r="K64" s="25">
        <v>0</v>
      </c>
      <c r="L64" s="25">
        <f t="shared" si="2"/>
        <v>-24</v>
      </c>
      <c r="M64" s="26">
        <f t="shared" si="0"/>
        <v>-2566.3200000000002</v>
      </c>
    </row>
    <row r="65" spans="1:13" ht="30" customHeight="1" x14ac:dyDescent="0.25">
      <c r="A65" s="34" t="s">
        <v>161</v>
      </c>
      <c r="B65" s="40" t="s">
        <v>162</v>
      </c>
      <c r="C65" s="35">
        <v>45016</v>
      </c>
      <c r="D65" s="36" t="s">
        <v>134</v>
      </c>
      <c r="E65" s="6">
        <v>148.56</v>
      </c>
      <c r="F65" s="8">
        <v>45051</v>
      </c>
      <c r="G65" s="17">
        <v>45027</v>
      </c>
      <c r="H65" s="25">
        <f t="shared" si="1"/>
        <v>-24</v>
      </c>
      <c r="I65" s="25"/>
      <c r="J65" s="25"/>
      <c r="K65" s="25">
        <v>0</v>
      </c>
      <c r="L65" s="25">
        <f t="shared" si="2"/>
        <v>-24</v>
      </c>
      <c r="M65" s="26">
        <f t="shared" si="0"/>
        <v>-3565.44</v>
      </c>
    </row>
    <row r="66" spans="1:13" ht="30" customHeight="1" x14ac:dyDescent="0.25">
      <c r="A66" s="34" t="s">
        <v>163</v>
      </c>
      <c r="B66" s="40" t="s">
        <v>164</v>
      </c>
      <c r="C66" s="35">
        <v>45021</v>
      </c>
      <c r="D66" s="36" t="s">
        <v>160</v>
      </c>
      <c r="E66" s="6">
        <v>714.75</v>
      </c>
      <c r="F66" s="8">
        <v>45052</v>
      </c>
      <c r="G66" s="17">
        <v>45027</v>
      </c>
      <c r="H66" s="25">
        <f t="shared" si="1"/>
        <v>-25</v>
      </c>
      <c r="I66" s="25"/>
      <c r="J66" s="25"/>
      <c r="K66" s="25">
        <v>0</v>
      </c>
      <c r="L66" s="25">
        <f t="shared" si="2"/>
        <v>-25</v>
      </c>
      <c r="M66" s="26">
        <f t="shared" si="0"/>
        <v>-17868.75</v>
      </c>
    </row>
    <row r="67" spans="1:13" ht="30" customHeight="1" x14ac:dyDescent="0.25">
      <c r="A67" s="34" t="s">
        <v>165</v>
      </c>
      <c r="B67" s="40" t="s">
        <v>166</v>
      </c>
      <c r="C67" s="35">
        <v>45021</v>
      </c>
      <c r="D67" s="36" t="s">
        <v>160</v>
      </c>
      <c r="E67" s="6">
        <v>386.88</v>
      </c>
      <c r="F67" s="8">
        <v>45052</v>
      </c>
      <c r="G67" s="17">
        <v>45027</v>
      </c>
      <c r="H67" s="25">
        <f t="shared" si="1"/>
        <v>-25</v>
      </c>
      <c r="I67" s="25"/>
      <c r="J67" s="25"/>
      <c r="K67" s="25">
        <v>0</v>
      </c>
      <c r="L67" s="25">
        <f t="shared" si="2"/>
        <v>-25</v>
      </c>
      <c r="M67" s="26">
        <f t="shared" si="0"/>
        <v>-9672</v>
      </c>
    </row>
    <row r="68" spans="1:13" ht="30" customHeight="1" x14ac:dyDescent="0.25">
      <c r="A68" s="34" t="s">
        <v>167</v>
      </c>
      <c r="B68" s="34">
        <v>10</v>
      </c>
      <c r="C68" s="35">
        <v>45021</v>
      </c>
      <c r="D68" s="36" t="s">
        <v>160</v>
      </c>
      <c r="E68" s="6">
        <v>472.13</v>
      </c>
      <c r="F68" s="8">
        <v>45052</v>
      </c>
      <c r="G68" s="17">
        <v>45027</v>
      </c>
      <c r="H68" s="25">
        <f t="shared" si="1"/>
        <v>-25</v>
      </c>
      <c r="I68" s="25"/>
      <c r="J68" s="25"/>
      <c r="K68" s="25">
        <v>0</v>
      </c>
      <c r="L68" s="25">
        <f t="shared" si="2"/>
        <v>-25</v>
      </c>
      <c r="M68" s="26">
        <f t="shared" si="0"/>
        <v>-11803.25</v>
      </c>
    </row>
    <row r="69" spans="1:13" ht="30" customHeight="1" x14ac:dyDescent="0.25">
      <c r="A69" s="34" t="s">
        <v>168</v>
      </c>
      <c r="B69" s="34">
        <v>4500001</v>
      </c>
      <c r="C69" s="35">
        <v>45016</v>
      </c>
      <c r="D69" s="36" t="s">
        <v>169</v>
      </c>
      <c r="E69" s="6">
        <v>1425</v>
      </c>
      <c r="F69" s="8">
        <v>45052</v>
      </c>
      <c r="G69" s="17">
        <v>45027</v>
      </c>
      <c r="H69" s="25">
        <f t="shared" si="1"/>
        <v>-25</v>
      </c>
      <c r="I69" s="25"/>
      <c r="J69" s="25"/>
      <c r="K69" s="25">
        <v>0</v>
      </c>
      <c r="L69" s="25">
        <f t="shared" si="2"/>
        <v>-25</v>
      </c>
      <c r="M69" s="26">
        <f t="shared" si="0"/>
        <v>-35625</v>
      </c>
    </row>
    <row r="70" spans="1:13" ht="30" customHeight="1" x14ac:dyDescent="0.25">
      <c r="A70" s="2" t="s">
        <v>170</v>
      </c>
      <c r="B70" s="2" t="s">
        <v>171</v>
      </c>
      <c r="C70" s="8">
        <v>45016</v>
      </c>
      <c r="D70" s="3" t="s">
        <v>29</v>
      </c>
      <c r="E70" s="6">
        <v>880</v>
      </c>
      <c r="F70" s="8">
        <v>45052</v>
      </c>
      <c r="G70" s="17">
        <v>45027</v>
      </c>
      <c r="H70" s="25">
        <f t="shared" si="1"/>
        <v>-25</v>
      </c>
      <c r="I70" s="25"/>
      <c r="J70" s="25"/>
      <c r="K70" s="25">
        <v>0</v>
      </c>
      <c r="L70" s="25">
        <f t="shared" si="2"/>
        <v>-25</v>
      </c>
      <c r="M70" s="26">
        <f t="shared" si="0"/>
        <v>-22000</v>
      </c>
    </row>
    <row r="71" spans="1:13" ht="30" customHeight="1" x14ac:dyDescent="0.25">
      <c r="A71" s="2" t="s">
        <v>172</v>
      </c>
      <c r="B71" s="11">
        <v>3230144687</v>
      </c>
      <c r="C71" s="8">
        <v>45034</v>
      </c>
      <c r="D71" s="3" t="s">
        <v>49</v>
      </c>
      <c r="E71" s="6">
        <v>33.5</v>
      </c>
      <c r="F71" s="8">
        <v>45064</v>
      </c>
      <c r="G71" s="17">
        <v>45036</v>
      </c>
      <c r="H71" s="25">
        <f t="shared" si="1"/>
        <v>-28</v>
      </c>
      <c r="I71" s="25"/>
      <c r="J71" s="25"/>
      <c r="K71" s="25">
        <v>0</v>
      </c>
      <c r="L71" s="25">
        <f t="shared" si="2"/>
        <v>-28</v>
      </c>
      <c r="M71" s="26">
        <f t="shared" si="0"/>
        <v>-938</v>
      </c>
    </row>
    <row r="72" spans="1:13" ht="30" customHeight="1" x14ac:dyDescent="0.25">
      <c r="A72" s="34" t="s">
        <v>180</v>
      </c>
      <c r="B72" s="34">
        <v>5000153</v>
      </c>
      <c r="C72" s="35">
        <v>45035</v>
      </c>
      <c r="D72" s="36" t="s">
        <v>181</v>
      </c>
      <c r="E72" s="6">
        <v>3448.75</v>
      </c>
      <c r="F72" s="8">
        <v>45066</v>
      </c>
      <c r="G72" s="17">
        <v>45040</v>
      </c>
      <c r="H72" s="25">
        <f t="shared" si="1"/>
        <v>-26</v>
      </c>
      <c r="I72" s="25"/>
      <c r="J72" s="25"/>
      <c r="K72" s="25">
        <v>0</v>
      </c>
      <c r="L72" s="25">
        <f t="shared" si="2"/>
        <v>-26</v>
      </c>
      <c r="M72" s="26">
        <f t="shared" si="0"/>
        <v>-89667.5</v>
      </c>
    </row>
    <row r="73" spans="1:13" ht="30" customHeight="1" x14ac:dyDescent="0.25">
      <c r="A73" s="34" t="s">
        <v>173</v>
      </c>
      <c r="B73" s="34" t="s">
        <v>174</v>
      </c>
      <c r="C73" s="35">
        <v>45034</v>
      </c>
      <c r="D73" s="36" t="s">
        <v>52</v>
      </c>
      <c r="E73" s="6">
        <v>45.49</v>
      </c>
      <c r="F73" s="8">
        <v>45073</v>
      </c>
      <c r="G73" s="17">
        <v>45040</v>
      </c>
      <c r="H73" s="25">
        <f t="shared" si="1"/>
        <v>-33</v>
      </c>
      <c r="I73" s="25"/>
      <c r="J73" s="25"/>
      <c r="K73" s="25">
        <v>0</v>
      </c>
      <c r="L73" s="25">
        <f t="shared" si="2"/>
        <v>-33</v>
      </c>
      <c r="M73" s="26">
        <f t="shared" si="0"/>
        <v>-1501.17</v>
      </c>
    </row>
    <row r="74" spans="1:13" ht="30" customHeight="1" x14ac:dyDescent="0.25">
      <c r="A74" s="34" t="s">
        <v>175</v>
      </c>
      <c r="B74" s="34" t="s">
        <v>176</v>
      </c>
      <c r="C74" s="35">
        <v>45038</v>
      </c>
      <c r="D74" s="36" t="s">
        <v>177</v>
      </c>
      <c r="E74" s="6">
        <v>4125</v>
      </c>
      <c r="F74" s="8">
        <v>45068</v>
      </c>
      <c r="G74" s="17">
        <v>45040</v>
      </c>
      <c r="H74" s="25">
        <f t="shared" si="1"/>
        <v>-28</v>
      </c>
      <c r="I74" s="25"/>
      <c r="J74" s="25"/>
      <c r="K74" s="25">
        <v>0</v>
      </c>
      <c r="L74" s="25">
        <f t="shared" si="2"/>
        <v>-28</v>
      </c>
      <c r="M74" s="26">
        <f t="shared" si="0"/>
        <v>-115500</v>
      </c>
    </row>
    <row r="75" spans="1:13" ht="30" customHeight="1" x14ac:dyDescent="0.25">
      <c r="A75" s="34" t="s">
        <v>178</v>
      </c>
      <c r="B75" s="34" t="s">
        <v>179</v>
      </c>
      <c r="C75" s="35">
        <v>45038</v>
      </c>
      <c r="D75" s="36" t="s">
        <v>177</v>
      </c>
      <c r="E75" s="6">
        <v>1728</v>
      </c>
      <c r="F75" s="8">
        <v>45068</v>
      </c>
      <c r="G75" s="17">
        <v>45040</v>
      </c>
      <c r="H75" s="25">
        <f t="shared" si="1"/>
        <v>-28</v>
      </c>
      <c r="I75" s="25"/>
      <c r="J75" s="25"/>
      <c r="K75" s="25">
        <v>0</v>
      </c>
      <c r="L75" s="25">
        <f t="shared" si="2"/>
        <v>-28</v>
      </c>
      <c r="M75" s="26">
        <f t="shared" si="0"/>
        <v>-48384</v>
      </c>
    </row>
    <row r="76" spans="1:13" ht="30" customHeight="1" x14ac:dyDescent="0.25">
      <c r="A76" s="34" t="s">
        <v>182</v>
      </c>
      <c r="B76" s="34" t="s">
        <v>183</v>
      </c>
      <c r="C76" s="35">
        <v>45044</v>
      </c>
      <c r="D76" s="36" t="s">
        <v>184</v>
      </c>
      <c r="E76" s="6">
        <v>291.83999999999997</v>
      </c>
      <c r="F76" s="8">
        <v>45074</v>
      </c>
      <c r="G76" s="17">
        <v>45048</v>
      </c>
      <c r="H76" s="25">
        <f t="shared" si="1"/>
        <v>-26</v>
      </c>
      <c r="I76" s="25"/>
      <c r="J76" s="25"/>
      <c r="K76" s="25">
        <v>0</v>
      </c>
      <c r="L76" s="25">
        <f t="shared" si="2"/>
        <v>-26</v>
      </c>
      <c r="M76" s="26">
        <f t="shared" si="0"/>
        <v>-7587.8399999999992</v>
      </c>
    </row>
    <row r="77" spans="1:13" ht="30" customHeight="1" x14ac:dyDescent="0.25">
      <c r="A77" s="34" t="s">
        <v>185</v>
      </c>
      <c r="B77" s="38">
        <v>1023118947</v>
      </c>
      <c r="C77" s="35">
        <v>45048</v>
      </c>
      <c r="D77" s="36" t="s">
        <v>49</v>
      </c>
      <c r="E77" s="6">
        <v>38.24</v>
      </c>
      <c r="F77" s="8">
        <v>45078</v>
      </c>
      <c r="G77" s="17">
        <v>45050</v>
      </c>
      <c r="H77" s="25">
        <f t="shared" si="1"/>
        <v>-28</v>
      </c>
      <c r="I77" s="25"/>
      <c r="J77" s="25"/>
      <c r="K77" s="25">
        <v>0</v>
      </c>
      <c r="L77" s="25">
        <f t="shared" si="2"/>
        <v>-28</v>
      </c>
      <c r="M77" s="26">
        <f t="shared" si="0"/>
        <v>-1070.72</v>
      </c>
    </row>
    <row r="78" spans="1:13" ht="30" customHeight="1" x14ac:dyDescent="0.25">
      <c r="A78" s="34" t="s">
        <v>186</v>
      </c>
      <c r="B78" s="38">
        <v>1023115051</v>
      </c>
      <c r="C78" s="35">
        <v>45048</v>
      </c>
      <c r="D78" s="36" t="s">
        <v>49</v>
      </c>
      <c r="E78" s="6">
        <v>79.98</v>
      </c>
      <c r="F78" s="8">
        <v>45079</v>
      </c>
      <c r="G78" s="17">
        <v>45050</v>
      </c>
      <c r="H78" s="25">
        <f t="shared" si="1"/>
        <v>-29</v>
      </c>
      <c r="I78" s="25"/>
      <c r="J78" s="25"/>
      <c r="K78" s="25">
        <v>0</v>
      </c>
      <c r="L78" s="25">
        <f t="shared" si="2"/>
        <v>-29</v>
      </c>
      <c r="M78" s="26">
        <f t="shared" si="0"/>
        <v>-2319.42</v>
      </c>
    </row>
    <row r="79" spans="1:13" ht="30" customHeight="1" x14ac:dyDescent="0.25">
      <c r="A79" s="34" t="s">
        <v>187</v>
      </c>
      <c r="B79" s="34" t="s">
        <v>188</v>
      </c>
      <c r="C79" s="35">
        <v>45042</v>
      </c>
      <c r="D79" s="36" t="s">
        <v>52</v>
      </c>
      <c r="E79" s="6">
        <v>217.62</v>
      </c>
      <c r="F79" s="8">
        <v>45084</v>
      </c>
      <c r="G79" s="17">
        <v>45050</v>
      </c>
      <c r="H79" s="25">
        <f t="shared" si="1"/>
        <v>-34</v>
      </c>
      <c r="I79" s="25"/>
      <c r="J79" s="25"/>
      <c r="K79" s="25">
        <v>0</v>
      </c>
      <c r="L79" s="25">
        <f t="shared" si="2"/>
        <v>-34</v>
      </c>
      <c r="M79" s="26">
        <f t="shared" si="0"/>
        <v>-7399.08</v>
      </c>
    </row>
    <row r="80" spans="1:13" ht="30" customHeight="1" x14ac:dyDescent="0.25">
      <c r="A80" s="34" t="s">
        <v>189</v>
      </c>
      <c r="B80" s="34" t="s">
        <v>190</v>
      </c>
      <c r="C80" s="35">
        <v>45042</v>
      </c>
      <c r="D80" s="36" t="s">
        <v>52</v>
      </c>
      <c r="E80" s="6">
        <v>613.87</v>
      </c>
      <c r="F80" s="8">
        <v>45084</v>
      </c>
      <c r="G80" s="37">
        <v>45149</v>
      </c>
      <c r="H80" s="25">
        <f t="shared" si="1"/>
        <v>65</v>
      </c>
      <c r="I80" s="25"/>
      <c r="J80" s="25"/>
      <c r="K80" s="25">
        <v>0</v>
      </c>
      <c r="L80" s="25">
        <f t="shared" si="2"/>
        <v>65</v>
      </c>
      <c r="M80" s="26">
        <f t="shared" si="0"/>
        <v>39901.550000000003</v>
      </c>
    </row>
    <row r="81" spans="1:13" ht="30" customHeight="1" x14ac:dyDescent="0.25">
      <c r="A81" s="34" t="s">
        <v>191</v>
      </c>
      <c r="B81" s="34" t="s">
        <v>192</v>
      </c>
      <c r="C81" s="35">
        <v>45046</v>
      </c>
      <c r="D81" s="36" t="s">
        <v>29</v>
      </c>
      <c r="E81" s="6">
        <v>3376.01</v>
      </c>
      <c r="F81" s="8">
        <v>45079</v>
      </c>
      <c r="G81" s="17">
        <v>45050</v>
      </c>
      <c r="H81" s="25">
        <f t="shared" si="1"/>
        <v>-29</v>
      </c>
      <c r="I81" s="25"/>
      <c r="J81" s="25"/>
      <c r="K81" s="25">
        <v>0</v>
      </c>
      <c r="L81" s="25">
        <f t="shared" si="2"/>
        <v>-29</v>
      </c>
      <c r="M81" s="26">
        <f t="shared" si="0"/>
        <v>-97904.290000000008</v>
      </c>
    </row>
    <row r="82" spans="1:13" ht="30" customHeight="1" x14ac:dyDescent="0.25">
      <c r="A82" s="34" t="s">
        <v>193</v>
      </c>
      <c r="B82" s="34" t="s">
        <v>194</v>
      </c>
      <c r="C82" s="35">
        <v>45046</v>
      </c>
      <c r="D82" s="36" t="s">
        <v>29</v>
      </c>
      <c r="E82" s="6">
        <v>3356</v>
      </c>
      <c r="F82" s="8">
        <v>45079</v>
      </c>
      <c r="G82" s="17">
        <v>45050</v>
      </c>
      <c r="H82" s="25">
        <f t="shared" si="1"/>
        <v>-29</v>
      </c>
      <c r="I82" s="25"/>
      <c r="J82" s="25"/>
      <c r="K82" s="25">
        <v>0</v>
      </c>
      <c r="L82" s="25">
        <f t="shared" si="2"/>
        <v>-29</v>
      </c>
      <c r="M82" s="26">
        <f t="shared" si="0"/>
        <v>-97324</v>
      </c>
    </row>
    <row r="83" spans="1:13" ht="30" customHeight="1" x14ac:dyDescent="0.25">
      <c r="A83" s="2" t="s">
        <v>195</v>
      </c>
      <c r="B83" s="2" t="s">
        <v>196</v>
      </c>
      <c r="C83" s="8">
        <v>45046</v>
      </c>
      <c r="D83" s="3" t="s">
        <v>29</v>
      </c>
      <c r="E83" s="6">
        <v>500</v>
      </c>
      <c r="F83" s="8">
        <v>45080</v>
      </c>
      <c r="G83" s="17">
        <v>45050</v>
      </c>
      <c r="H83" s="25">
        <f t="shared" si="1"/>
        <v>-30</v>
      </c>
      <c r="I83" s="25"/>
      <c r="J83" s="25"/>
      <c r="K83" s="25">
        <v>0</v>
      </c>
      <c r="L83" s="25">
        <f t="shared" si="2"/>
        <v>-30</v>
      </c>
      <c r="M83" s="26">
        <f t="shared" si="0"/>
        <v>-15000</v>
      </c>
    </row>
    <row r="84" spans="1:13" ht="30" customHeight="1" x14ac:dyDescent="0.25">
      <c r="A84" s="2" t="s">
        <v>197</v>
      </c>
      <c r="B84" s="2">
        <v>44004</v>
      </c>
      <c r="C84" s="8">
        <v>45045</v>
      </c>
      <c r="D84" s="3" t="s">
        <v>198</v>
      </c>
      <c r="E84" s="6">
        <v>9089.2900000000009</v>
      </c>
      <c r="F84" s="8">
        <v>45107</v>
      </c>
      <c r="G84" s="17">
        <v>45140</v>
      </c>
      <c r="H84" s="25">
        <f t="shared" si="1"/>
        <v>33</v>
      </c>
      <c r="I84" s="25"/>
      <c r="J84" s="25"/>
      <c r="K84" s="25">
        <v>0</v>
      </c>
      <c r="L84" s="25">
        <f t="shared" si="2"/>
        <v>33</v>
      </c>
      <c r="M84" s="26">
        <f t="shared" si="0"/>
        <v>299946.57</v>
      </c>
    </row>
    <row r="85" spans="1:13" ht="30" customHeight="1" x14ac:dyDescent="0.25">
      <c r="A85" s="2" t="s">
        <v>199</v>
      </c>
      <c r="B85" s="2" t="s">
        <v>200</v>
      </c>
      <c r="C85" s="8">
        <v>45046</v>
      </c>
      <c r="D85" s="3" t="s">
        <v>29</v>
      </c>
      <c r="E85" s="6">
        <v>800</v>
      </c>
      <c r="F85" s="8">
        <v>45080</v>
      </c>
      <c r="G85" s="17">
        <v>45051</v>
      </c>
      <c r="H85" s="25">
        <f t="shared" si="1"/>
        <v>-29</v>
      </c>
      <c r="I85" s="25"/>
      <c r="J85" s="25"/>
      <c r="K85" s="25">
        <v>0</v>
      </c>
      <c r="L85" s="25">
        <f t="shared" si="2"/>
        <v>-29</v>
      </c>
      <c r="M85" s="26">
        <f t="shared" si="0"/>
        <v>-23200</v>
      </c>
    </row>
    <row r="86" spans="1:13" ht="30" customHeight="1" x14ac:dyDescent="0.25">
      <c r="A86" s="2" t="s">
        <v>201</v>
      </c>
      <c r="B86" s="48" t="s">
        <v>202</v>
      </c>
      <c r="C86" s="8">
        <v>45053</v>
      </c>
      <c r="D86" s="3" t="s">
        <v>206</v>
      </c>
      <c r="E86" s="6">
        <v>150.81</v>
      </c>
      <c r="F86" s="8">
        <v>45083</v>
      </c>
      <c r="G86" s="17">
        <v>45057</v>
      </c>
      <c r="H86" s="25">
        <f t="shared" si="1"/>
        <v>-26</v>
      </c>
      <c r="I86" s="25"/>
      <c r="J86" s="25"/>
      <c r="K86" s="25">
        <v>0</v>
      </c>
      <c r="L86" s="25">
        <f t="shared" si="2"/>
        <v>-26</v>
      </c>
      <c r="M86" s="26">
        <f t="shared" si="0"/>
        <v>-3921.06</v>
      </c>
    </row>
    <row r="87" spans="1:13" ht="30" customHeight="1" x14ac:dyDescent="0.25">
      <c r="A87" s="2" t="s">
        <v>203</v>
      </c>
      <c r="B87" s="2" t="s">
        <v>204</v>
      </c>
      <c r="C87" s="8">
        <v>45055</v>
      </c>
      <c r="D87" s="3" t="s">
        <v>205</v>
      </c>
      <c r="E87" s="6">
        <v>132.79</v>
      </c>
      <c r="F87" s="8">
        <v>45087</v>
      </c>
      <c r="G87" s="17">
        <v>45061</v>
      </c>
      <c r="H87" s="25">
        <f t="shared" si="1"/>
        <v>-26</v>
      </c>
      <c r="I87" s="25"/>
      <c r="J87" s="25"/>
      <c r="K87" s="25">
        <v>0</v>
      </c>
      <c r="L87" s="25">
        <f t="shared" si="2"/>
        <v>-26</v>
      </c>
      <c r="M87" s="26">
        <f t="shared" si="0"/>
        <v>-3452.54</v>
      </c>
    </row>
    <row r="88" spans="1:13" ht="30" customHeight="1" x14ac:dyDescent="0.25">
      <c r="A88" s="34" t="s">
        <v>207</v>
      </c>
      <c r="B88" s="34" t="s">
        <v>208</v>
      </c>
      <c r="C88" s="35">
        <v>45056</v>
      </c>
      <c r="D88" s="36" t="s">
        <v>107</v>
      </c>
      <c r="E88" s="6">
        <v>483.3</v>
      </c>
      <c r="F88" s="8">
        <v>45093</v>
      </c>
      <c r="G88" s="17">
        <v>45063</v>
      </c>
      <c r="H88" s="25">
        <f t="shared" si="1"/>
        <v>-30</v>
      </c>
      <c r="I88" s="25"/>
      <c r="J88" s="25"/>
      <c r="K88" s="25">
        <v>0</v>
      </c>
      <c r="L88" s="25">
        <f t="shared" si="2"/>
        <v>-30</v>
      </c>
      <c r="M88" s="26">
        <f t="shared" si="0"/>
        <v>-14499</v>
      </c>
    </row>
    <row r="89" spans="1:13" ht="30" customHeight="1" x14ac:dyDescent="0.25">
      <c r="A89" s="34" t="s">
        <v>209</v>
      </c>
      <c r="B89" s="46" t="s">
        <v>210</v>
      </c>
      <c r="C89" s="35">
        <v>45061</v>
      </c>
      <c r="D89" s="36" t="s">
        <v>49</v>
      </c>
      <c r="E89" s="6">
        <v>8</v>
      </c>
      <c r="F89" s="8">
        <v>45092</v>
      </c>
      <c r="G89" s="17">
        <v>45063</v>
      </c>
      <c r="H89" s="25">
        <f t="shared" si="1"/>
        <v>-29</v>
      </c>
      <c r="I89" s="25"/>
      <c r="J89" s="25"/>
      <c r="K89" s="25">
        <v>0</v>
      </c>
      <c r="L89" s="25">
        <f t="shared" si="2"/>
        <v>-29</v>
      </c>
      <c r="M89" s="26">
        <f t="shared" si="0"/>
        <v>-232</v>
      </c>
    </row>
    <row r="90" spans="1:13" ht="30" customHeight="1" x14ac:dyDescent="0.25">
      <c r="A90" s="34" t="s">
        <v>211</v>
      </c>
      <c r="B90" s="46" t="s">
        <v>212</v>
      </c>
      <c r="C90" s="35">
        <v>45061</v>
      </c>
      <c r="D90" s="36" t="s">
        <v>213</v>
      </c>
      <c r="E90" s="6">
        <v>142.56</v>
      </c>
      <c r="F90" s="8">
        <v>45107</v>
      </c>
      <c r="G90" s="17">
        <v>45063</v>
      </c>
      <c r="H90" s="25">
        <f t="shared" si="1"/>
        <v>-44</v>
      </c>
      <c r="I90" s="25"/>
      <c r="J90" s="25"/>
      <c r="K90" s="25">
        <v>0</v>
      </c>
      <c r="L90" s="25">
        <f t="shared" si="2"/>
        <v>-44</v>
      </c>
      <c r="M90" s="26">
        <f t="shared" si="0"/>
        <v>-6272.64</v>
      </c>
    </row>
    <row r="91" spans="1:13" ht="30" customHeight="1" x14ac:dyDescent="0.25">
      <c r="A91" s="2" t="s">
        <v>214</v>
      </c>
      <c r="B91" s="49" t="s">
        <v>215</v>
      </c>
      <c r="C91" s="8">
        <v>45064</v>
      </c>
      <c r="D91" s="3" t="s">
        <v>216</v>
      </c>
      <c r="E91" s="6">
        <v>299</v>
      </c>
      <c r="F91" s="8">
        <v>45096</v>
      </c>
      <c r="G91" s="17">
        <v>45065</v>
      </c>
      <c r="H91" s="25">
        <f t="shared" si="1"/>
        <v>-31</v>
      </c>
      <c r="I91" s="25"/>
      <c r="J91" s="25"/>
      <c r="K91" s="25">
        <v>0</v>
      </c>
      <c r="L91" s="25">
        <f t="shared" si="2"/>
        <v>-31</v>
      </c>
      <c r="M91" s="26">
        <f t="shared" si="0"/>
        <v>-9269</v>
      </c>
    </row>
    <row r="92" spans="1:13" ht="30" customHeight="1" x14ac:dyDescent="0.25">
      <c r="A92" s="2" t="s">
        <v>217</v>
      </c>
      <c r="B92" s="2" t="s">
        <v>218</v>
      </c>
      <c r="C92" s="8">
        <v>45065</v>
      </c>
      <c r="D92" s="3" t="s">
        <v>219</v>
      </c>
      <c r="E92" s="6">
        <v>1002</v>
      </c>
      <c r="F92" s="8">
        <v>45096</v>
      </c>
      <c r="G92" s="17">
        <v>45068</v>
      </c>
      <c r="H92" s="25">
        <f t="shared" si="1"/>
        <v>-28</v>
      </c>
      <c r="I92" s="25"/>
      <c r="J92" s="25"/>
      <c r="K92" s="25">
        <v>0</v>
      </c>
      <c r="L92" s="25">
        <f t="shared" si="2"/>
        <v>-28</v>
      </c>
      <c r="M92" s="26">
        <f t="shared" si="0"/>
        <v>-28056</v>
      </c>
    </row>
    <row r="93" spans="1:13" ht="30" customHeight="1" x14ac:dyDescent="0.25">
      <c r="A93" s="34" t="s">
        <v>220</v>
      </c>
      <c r="B93" s="40" t="s">
        <v>221</v>
      </c>
      <c r="C93" s="35">
        <v>45063</v>
      </c>
      <c r="D93" s="36" t="s">
        <v>52</v>
      </c>
      <c r="E93" s="6">
        <v>319.64999999999998</v>
      </c>
      <c r="F93" s="8">
        <v>45105</v>
      </c>
      <c r="G93" s="17">
        <v>45071</v>
      </c>
      <c r="H93" s="25">
        <f t="shared" si="1"/>
        <v>-34</v>
      </c>
      <c r="I93" s="25"/>
      <c r="J93" s="25"/>
      <c r="K93" s="25">
        <v>0</v>
      </c>
      <c r="L93" s="25">
        <f t="shared" si="2"/>
        <v>-34</v>
      </c>
      <c r="M93" s="26">
        <f t="shared" si="0"/>
        <v>-10868.099999999999</v>
      </c>
    </row>
    <row r="94" spans="1:13" ht="30" customHeight="1" x14ac:dyDescent="0.25">
      <c r="A94" s="2" t="s">
        <v>222</v>
      </c>
      <c r="B94" s="2" t="s">
        <v>223</v>
      </c>
      <c r="C94" s="8">
        <v>45071</v>
      </c>
      <c r="D94" s="3" t="s">
        <v>224</v>
      </c>
      <c r="E94" s="6">
        <v>150</v>
      </c>
      <c r="F94" s="8">
        <v>45102</v>
      </c>
      <c r="G94" s="17">
        <v>45075</v>
      </c>
      <c r="H94" s="25">
        <f t="shared" si="1"/>
        <v>-27</v>
      </c>
      <c r="I94" s="25"/>
      <c r="J94" s="25"/>
      <c r="K94" s="25">
        <v>0</v>
      </c>
      <c r="L94" s="25">
        <f t="shared" si="2"/>
        <v>-27</v>
      </c>
      <c r="M94" s="26">
        <f t="shared" si="0"/>
        <v>-4050</v>
      </c>
    </row>
    <row r="95" spans="1:13" ht="30" customHeight="1" x14ac:dyDescent="0.25">
      <c r="A95" s="34" t="s">
        <v>225</v>
      </c>
      <c r="B95" s="40" t="s">
        <v>226</v>
      </c>
      <c r="C95" s="35">
        <v>45072</v>
      </c>
      <c r="D95" s="36" t="s">
        <v>198</v>
      </c>
      <c r="E95" s="6">
        <v>11482.76</v>
      </c>
      <c r="F95" s="8">
        <v>45138</v>
      </c>
      <c r="G95" s="17">
        <v>45121</v>
      </c>
      <c r="H95" s="25">
        <f t="shared" si="1"/>
        <v>-17</v>
      </c>
      <c r="I95" s="25"/>
      <c r="J95" s="25"/>
      <c r="K95" s="25">
        <v>0</v>
      </c>
      <c r="L95" s="25">
        <f t="shared" si="2"/>
        <v>-17</v>
      </c>
      <c r="M95" s="26">
        <f t="shared" si="0"/>
        <v>-195206.92</v>
      </c>
    </row>
    <row r="96" spans="1:13" ht="30" customHeight="1" x14ac:dyDescent="0.25">
      <c r="A96" s="2" t="s">
        <v>230</v>
      </c>
      <c r="B96" s="2" t="s">
        <v>228</v>
      </c>
      <c r="C96" s="8">
        <v>45070</v>
      </c>
      <c r="D96" s="3" t="s">
        <v>92</v>
      </c>
      <c r="E96" s="6">
        <v>215</v>
      </c>
      <c r="F96" s="8">
        <v>45106</v>
      </c>
      <c r="G96" s="17">
        <v>45083</v>
      </c>
      <c r="H96" s="25">
        <f t="shared" si="1"/>
        <v>-23</v>
      </c>
      <c r="I96" s="25"/>
      <c r="J96" s="25"/>
      <c r="K96" s="25">
        <v>0</v>
      </c>
      <c r="L96" s="25">
        <f t="shared" si="2"/>
        <v>-23</v>
      </c>
      <c r="M96" s="26">
        <f t="shared" si="0"/>
        <v>-4945</v>
      </c>
    </row>
    <row r="97" spans="1:13" ht="30" customHeight="1" x14ac:dyDescent="0.25">
      <c r="A97" s="2" t="s">
        <v>227</v>
      </c>
      <c r="B97" s="2" t="s">
        <v>229</v>
      </c>
      <c r="C97" s="8">
        <v>45070</v>
      </c>
      <c r="D97" s="3" t="s">
        <v>92</v>
      </c>
      <c r="E97" s="6">
        <v>175</v>
      </c>
      <c r="F97" s="8">
        <v>45106</v>
      </c>
      <c r="G97" s="17">
        <v>45083</v>
      </c>
      <c r="H97" s="25">
        <f t="shared" si="1"/>
        <v>-23</v>
      </c>
      <c r="I97" s="25"/>
      <c r="J97" s="25"/>
      <c r="K97" s="25">
        <v>0</v>
      </c>
      <c r="L97" s="25">
        <f t="shared" si="2"/>
        <v>-23</v>
      </c>
      <c r="M97" s="26">
        <f t="shared" si="0"/>
        <v>-4025</v>
      </c>
    </row>
    <row r="98" spans="1:13" ht="30" customHeight="1" x14ac:dyDescent="0.25">
      <c r="A98" s="34" t="s">
        <v>231</v>
      </c>
      <c r="B98" s="34">
        <v>12</v>
      </c>
      <c r="C98" s="35">
        <v>45076</v>
      </c>
      <c r="D98" s="36" t="s">
        <v>160</v>
      </c>
      <c r="E98" s="6">
        <v>557.38</v>
      </c>
      <c r="F98" s="8">
        <v>45106</v>
      </c>
      <c r="G98" s="17">
        <v>45091</v>
      </c>
      <c r="H98" s="25">
        <f t="shared" si="1"/>
        <v>-15</v>
      </c>
      <c r="I98" s="25"/>
      <c r="J98" s="25"/>
      <c r="K98" s="25">
        <v>0</v>
      </c>
      <c r="L98" s="25">
        <f t="shared" si="2"/>
        <v>-15</v>
      </c>
      <c r="M98" s="26">
        <f t="shared" si="0"/>
        <v>-8360.7000000000007</v>
      </c>
    </row>
    <row r="99" spans="1:13" ht="30" customHeight="1" x14ac:dyDescent="0.25">
      <c r="A99" s="34" t="s">
        <v>232</v>
      </c>
      <c r="B99" s="34">
        <v>13</v>
      </c>
      <c r="C99" s="35">
        <v>45076</v>
      </c>
      <c r="D99" s="36" t="s">
        <v>160</v>
      </c>
      <c r="E99" s="6">
        <v>845.9</v>
      </c>
      <c r="F99" s="8">
        <v>45106</v>
      </c>
      <c r="G99" s="17">
        <v>45091</v>
      </c>
      <c r="H99" s="25">
        <f t="shared" si="1"/>
        <v>-15</v>
      </c>
      <c r="I99" s="25"/>
      <c r="J99" s="25"/>
      <c r="K99" s="25">
        <v>0</v>
      </c>
      <c r="L99" s="25">
        <f t="shared" si="2"/>
        <v>-15</v>
      </c>
      <c r="M99" s="26">
        <f t="shared" si="0"/>
        <v>-12688.5</v>
      </c>
    </row>
    <row r="100" spans="1:13" ht="30" customHeight="1" x14ac:dyDescent="0.25">
      <c r="A100" s="34" t="s">
        <v>233</v>
      </c>
      <c r="B100" s="34">
        <v>14</v>
      </c>
      <c r="C100" s="35">
        <v>45076</v>
      </c>
      <c r="D100" s="36" t="s">
        <v>160</v>
      </c>
      <c r="E100" s="6">
        <v>537.70000000000005</v>
      </c>
      <c r="F100" s="8">
        <v>45106</v>
      </c>
      <c r="G100" s="17">
        <v>45091</v>
      </c>
      <c r="H100" s="25">
        <f t="shared" si="1"/>
        <v>-15</v>
      </c>
      <c r="I100" s="25"/>
      <c r="J100" s="25"/>
      <c r="K100" s="25">
        <v>0</v>
      </c>
      <c r="L100" s="25">
        <f t="shared" si="2"/>
        <v>-15</v>
      </c>
      <c r="M100" s="26">
        <f t="shared" si="0"/>
        <v>-8065.5000000000009</v>
      </c>
    </row>
    <row r="101" spans="1:13" ht="30" customHeight="1" x14ac:dyDescent="0.25">
      <c r="A101" s="34" t="s">
        <v>233</v>
      </c>
      <c r="B101" s="34">
        <v>15</v>
      </c>
      <c r="C101" s="35">
        <v>45076</v>
      </c>
      <c r="D101" s="36" t="s">
        <v>160</v>
      </c>
      <c r="E101" s="6">
        <v>380.33</v>
      </c>
      <c r="F101" s="8">
        <v>45106</v>
      </c>
      <c r="G101" s="17">
        <v>45091</v>
      </c>
      <c r="H101" s="25">
        <f t="shared" si="1"/>
        <v>-15</v>
      </c>
      <c r="I101" s="25"/>
      <c r="J101" s="25"/>
      <c r="K101" s="25">
        <v>0</v>
      </c>
      <c r="L101" s="25">
        <f t="shared" si="2"/>
        <v>-15</v>
      </c>
      <c r="M101" s="26">
        <f t="shared" si="0"/>
        <v>-5704.95</v>
      </c>
    </row>
    <row r="102" spans="1:13" ht="30" customHeight="1" x14ac:dyDescent="0.25">
      <c r="A102" s="34" t="s">
        <v>234</v>
      </c>
      <c r="B102" s="34">
        <v>16</v>
      </c>
      <c r="C102" s="35">
        <v>45077</v>
      </c>
      <c r="D102" s="36" t="s">
        <v>160</v>
      </c>
      <c r="E102" s="6">
        <v>1180.33</v>
      </c>
      <c r="F102" s="8">
        <v>45107</v>
      </c>
      <c r="G102" s="17">
        <v>45091</v>
      </c>
      <c r="H102" s="25">
        <f t="shared" si="1"/>
        <v>-16</v>
      </c>
      <c r="I102" s="25"/>
      <c r="J102" s="25"/>
      <c r="K102" s="25">
        <v>0</v>
      </c>
      <c r="L102" s="25">
        <f t="shared" si="2"/>
        <v>-16</v>
      </c>
      <c r="M102" s="26">
        <f t="shared" si="0"/>
        <v>-18885.28</v>
      </c>
    </row>
    <row r="103" spans="1:13" ht="30" customHeight="1" x14ac:dyDescent="0.25">
      <c r="A103" s="34" t="s">
        <v>235</v>
      </c>
      <c r="B103" s="34">
        <v>17</v>
      </c>
      <c r="C103" s="35">
        <v>45077</v>
      </c>
      <c r="D103" s="36" t="s">
        <v>160</v>
      </c>
      <c r="E103" s="6">
        <v>1219.67</v>
      </c>
      <c r="F103" s="8">
        <v>45107</v>
      </c>
      <c r="G103" s="17">
        <v>45091</v>
      </c>
      <c r="H103" s="25">
        <f t="shared" si="1"/>
        <v>-16</v>
      </c>
      <c r="I103" s="25"/>
      <c r="J103" s="25"/>
      <c r="K103" s="25">
        <v>0</v>
      </c>
      <c r="L103" s="25">
        <f t="shared" si="2"/>
        <v>-16</v>
      </c>
      <c r="M103" s="26">
        <f t="shared" si="0"/>
        <v>-19514.72</v>
      </c>
    </row>
    <row r="104" spans="1:13" ht="30" customHeight="1" x14ac:dyDescent="0.25">
      <c r="A104" s="34" t="s">
        <v>236</v>
      </c>
      <c r="B104" s="34">
        <v>18</v>
      </c>
      <c r="C104" s="35">
        <v>45077</v>
      </c>
      <c r="D104" s="36" t="s">
        <v>160</v>
      </c>
      <c r="E104" s="6">
        <v>1150.82</v>
      </c>
      <c r="F104" s="8">
        <v>45107</v>
      </c>
      <c r="G104" s="17">
        <v>45091</v>
      </c>
      <c r="H104" s="25">
        <f t="shared" si="1"/>
        <v>-16</v>
      </c>
      <c r="I104" s="25"/>
      <c r="J104" s="25"/>
      <c r="K104" s="25">
        <v>0</v>
      </c>
      <c r="L104" s="25">
        <f t="shared" si="2"/>
        <v>-16</v>
      </c>
      <c r="M104" s="26">
        <f t="shared" si="0"/>
        <v>-18413.12</v>
      </c>
    </row>
    <row r="105" spans="1:13" ht="30" customHeight="1" x14ac:dyDescent="0.25">
      <c r="A105" s="34" t="s">
        <v>234</v>
      </c>
      <c r="B105" s="34">
        <v>19</v>
      </c>
      <c r="C105" s="35">
        <v>45077</v>
      </c>
      <c r="D105" s="36" t="s">
        <v>160</v>
      </c>
      <c r="E105" s="6">
        <v>780.32</v>
      </c>
      <c r="F105" s="8">
        <v>45108</v>
      </c>
      <c r="G105" s="17">
        <v>45091</v>
      </c>
      <c r="H105" s="25">
        <f t="shared" si="1"/>
        <v>-17</v>
      </c>
      <c r="I105" s="25"/>
      <c r="J105" s="25"/>
      <c r="K105" s="25">
        <v>0</v>
      </c>
      <c r="L105" s="25">
        <f t="shared" si="2"/>
        <v>-17</v>
      </c>
      <c r="M105" s="26">
        <f t="shared" si="0"/>
        <v>-13265.44</v>
      </c>
    </row>
    <row r="106" spans="1:13" ht="30" customHeight="1" x14ac:dyDescent="0.25">
      <c r="A106" s="34" t="s">
        <v>237</v>
      </c>
      <c r="B106" s="46" t="s">
        <v>238</v>
      </c>
      <c r="C106" s="35">
        <v>45077</v>
      </c>
      <c r="D106" s="36" t="s">
        <v>239</v>
      </c>
      <c r="E106" s="6">
        <v>7470</v>
      </c>
      <c r="F106" s="8">
        <v>45107</v>
      </c>
      <c r="G106" s="17">
        <v>45086</v>
      </c>
      <c r="H106" s="25">
        <f t="shared" si="1"/>
        <v>-21</v>
      </c>
      <c r="I106" s="25"/>
      <c r="J106" s="25"/>
      <c r="K106" s="25">
        <v>0</v>
      </c>
      <c r="L106" s="25">
        <f t="shared" si="2"/>
        <v>-21</v>
      </c>
      <c r="M106" s="26">
        <f t="shared" si="0"/>
        <v>-156870</v>
      </c>
    </row>
    <row r="107" spans="1:13" ht="30" customHeight="1" x14ac:dyDescent="0.25">
      <c r="A107" s="34" t="s">
        <v>240</v>
      </c>
      <c r="B107" s="38">
        <v>1023146526</v>
      </c>
      <c r="C107" s="35">
        <v>45078</v>
      </c>
      <c r="D107" s="36" t="s">
        <v>49</v>
      </c>
      <c r="E107" s="6">
        <v>90.04</v>
      </c>
      <c r="F107" s="8">
        <v>45109</v>
      </c>
      <c r="G107" s="17">
        <v>45083</v>
      </c>
      <c r="H107" s="25">
        <f t="shared" si="1"/>
        <v>-26</v>
      </c>
      <c r="I107" s="25"/>
      <c r="J107" s="25"/>
      <c r="K107" s="25">
        <v>0</v>
      </c>
      <c r="L107" s="25">
        <f t="shared" si="2"/>
        <v>-26</v>
      </c>
      <c r="M107" s="26">
        <f t="shared" si="0"/>
        <v>-2341.04</v>
      </c>
    </row>
    <row r="108" spans="1:13" ht="30" customHeight="1" x14ac:dyDescent="0.25">
      <c r="A108" s="34" t="s">
        <v>241</v>
      </c>
      <c r="B108" s="34" t="s">
        <v>242</v>
      </c>
      <c r="C108" s="35">
        <v>45077</v>
      </c>
      <c r="D108" s="36" t="s">
        <v>243</v>
      </c>
      <c r="E108" s="6">
        <v>163</v>
      </c>
      <c r="F108" s="8">
        <v>45109</v>
      </c>
      <c r="G108" s="17">
        <v>45083</v>
      </c>
      <c r="H108" s="25">
        <f t="shared" si="1"/>
        <v>-26</v>
      </c>
      <c r="I108" s="25"/>
      <c r="J108" s="25"/>
      <c r="K108" s="25">
        <v>0</v>
      </c>
      <c r="L108" s="25">
        <f t="shared" si="2"/>
        <v>-26</v>
      </c>
      <c r="M108" s="26">
        <f t="shared" si="0"/>
        <v>-4238</v>
      </c>
    </row>
    <row r="109" spans="1:13" ht="30" customHeight="1" x14ac:dyDescent="0.25">
      <c r="A109" s="34" t="s">
        <v>244</v>
      </c>
      <c r="B109" s="34" t="s">
        <v>245</v>
      </c>
      <c r="C109" s="35">
        <v>45070</v>
      </c>
      <c r="D109" s="36" t="s">
        <v>246</v>
      </c>
      <c r="E109" s="6">
        <v>450</v>
      </c>
      <c r="F109" s="8">
        <v>45138</v>
      </c>
      <c r="G109" s="17">
        <v>45110</v>
      </c>
      <c r="H109" s="25">
        <f t="shared" si="1"/>
        <v>-28</v>
      </c>
      <c r="I109" s="25"/>
      <c r="J109" s="25"/>
      <c r="K109" s="25">
        <v>0</v>
      </c>
      <c r="L109" s="25">
        <f t="shared" si="2"/>
        <v>-28</v>
      </c>
      <c r="M109" s="26">
        <f t="shared" si="0"/>
        <v>-12600</v>
      </c>
    </row>
    <row r="110" spans="1:13" ht="30" customHeight="1" x14ac:dyDescent="0.25">
      <c r="A110" s="2" t="s">
        <v>247</v>
      </c>
      <c r="B110" s="2">
        <v>45572</v>
      </c>
      <c r="C110" s="8">
        <v>45077</v>
      </c>
      <c r="D110" s="3" t="s">
        <v>198</v>
      </c>
      <c r="E110" s="6">
        <v>1632</v>
      </c>
      <c r="F110" s="8">
        <v>45138</v>
      </c>
      <c r="G110" s="17">
        <v>45121</v>
      </c>
      <c r="H110" s="25">
        <f t="shared" si="1"/>
        <v>-17</v>
      </c>
      <c r="I110" s="25"/>
      <c r="J110" s="25"/>
      <c r="K110" s="25">
        <v>0</v>
      </c>
      <c r="L110" s="25">
        <f t="shared" si="2"/>
        <v>-17</v>
      </c>
      <c r="M110" s="26">
        <f t="shared" si="0"/>
        <v>-27744</v>
      </c>
    </row>
    <row r="111" spans="1:13" ht="30" customHeight="1" x14ac:dyDescent="0.25">
      <c r="A111" s="34" t="s">
        <v>248</v>
      </c>
      <c r="B111" s="34" t="s">
        <v>249</v>
      </c>
      <c r="C111" s="35">
        <v>45077</v>
      </c>
      <c r="D111" s="36" t="s">
        <v>29</v>
      </c>
      <c r="E111" s="6">
        <v>3281</v>
      </c>
      <c r="F111" s="8">
        <v>45114</v>
      </c>
      <c r="G111" s="17">
        <v>45086</v>
      </c>
      <c r="H111" s="25">
        <f t="shared" si="1"/>
        <v>-28</v>
      </c>
      <c r="I111" s="25"/>
      <c r="J111" s="25"/>
      <c r="K111" s="25">
        <v>0</v>
      </c>
      <c r="L111" s="25">
        <f t="shared" si="2"/>
        <v>-28</v>
      </c>
      <c r="M111" s="26">
        <f t="shared" si="0"/>
        <v>-91868</v>
      </c>
    </row>
    <row r="112" spans="1:13" ht="30" customHeight="1" x14ac:dyDescent="0.25">
      <c r="A112" s="34" t="s">
        <v>250</v>
      </c>
      <c r="B112" s="34" t="s">
        <v>251</v>
      </c>
      <c r="C112" s="35">
        <v>45077</v>
      </c>
      <c r="D112" s="36" t="s">
        <v>29</v>
      </c>
      <c r="E112" s="6">
        <v>550</v>
      </c>
      <c r="F112" s="8">
        <v>45114</v>
      </c>
      <c r="G112" s="17">
        <v>45086</v>
      </c>
      <c r="H112" s="25">
        <f t="shared" si="1"/>
        <v>-28</v>
      </c>
      <c r="I112" s="25"/>
      <c r="J112" s="25"/>
      <c r="K112" s="25">
        <v>0</v>
      </c>
      <c r="L112" s="25">
        <f t="shared" si="2"/>
        <v>-28</v>
      </c>
      <c r="M112" s="26">
        <f t="shared" si="0"/>
        <v>-15400</v>
      </c>
    </row>
    <row r="113" spans="1:13" ht="30" customHeight="1" x14ac:dyDescent="0.25">
      <c r="A113" s="34" t="s">
        <v>252</v>
      </c>
      <c r="B113" s="34" t="s">
        <v>253</v>
      </c>
      <c r="C113" s="35">
        <v>45077</v>
      </c>
      <c r="D113" s="36" t="s">
        <v>29</v>
      </c>
      <c r="E113" s="6">
        <v>3953</v>
      </c>
      <c r="F113" s="8">
        <v>45113</v>
      </c>
      <c r="G113" s="17">
        <v>45086</v>
      </c>
      <c r="H113" s="25">
        <f t="shared" si="1"/>
        <v>-27</v>
      </c>
      <c r="I113" s="25"/>
      <c r="J113" s="25"/>
      <c r="K113" s="25">
        <v>0</v>
      </c>
      <c r="L113" s="25">
        <f t="shared" si="2"/>
        <v>-27</v>
      </c>
      <c r="M113" s="26">
        <f t="shared" si="0"/>
        <v>-106731</v>
      </c>
    </row>
    <row r="114" spans="1:13" ht="30" customHeight="1" x14ac:dyDescent="0.25">
      <c r="A114" s="2" t="s">
        <v>254</v>
      </c>
      <c r="B114" s="2" t="s">
        <v>255</v>
      </c>
      <c r="C114" s="8">
        <v>45077</v>
      </c>
      <c r="D114" s="3" t="s">
        <v>29</v>
      </c>
      <c r="E114" s="6">
        <v>4406</v>
      </c>
      <c r="F114" s="8">
        <v>45114</v>
      </c>
      <c r="G114" s="17">
        <v>45086</v>
      </c>
      <c r="H114" s="25">
        <f t="shared" si="1"/>
        <v>-28</v>
      </c>
      <c r="I114" s="25"/>
      <c r="J114" s="25"/>
      <c r="K114" s="25">
        <v>0</v>
      </c>
      <c r="L114" s="25">
        <f t="shared" si="2"/>
        <v>-28</v>
      </c>
      <c r="M114" s="26">
        <f t="shared" si="0"/>
        <v>-123368</v>
      </c>
    </row>
    <row r="115" spans="1:13" ht="30" customHeight="1" x14ac:dyDescent="0.25">
      <c r="A115" s="2" t="s">
        <v>256</v>
      </c>
      <c r="B115" s="2" t="s">
        <v>257</v>
      </c>
      <c r="C115" s="8">
        <v>45077</v>
      </c>
      <c r="D115" s="3" t="s">
        <v>29</v>
      </c>
      <c r="E115" s="6">
        <v>1200</v>
      </c>
      <c r="F115" s="8">
        <v>45114</v>
      </c>
      <c r="G115" s="17">
        <v>45086</v>
      </c>
      <c r="H115" s="25">
        <f t="shared" si="1"/>
        <v>-28</v>
      </c>
      <c r="I115" s="25"/>
      <c r="J115" s="25"/>
      <c r="K115" s="25">
        <v>0</v>
      </c>
      <c r="L115" s="25">
        <f t="shared" si="2"/>
        <v>-28</v>
      </c>
      <c r="M115" s="26">
        <f t="shared" si="0"/>
        <v>-33600</v>
      </c>
    </row>
    <row r="116" spans="1:13" ht="30" customHeight="1" x14ac:dyDescent="0.25">
      <c r="A116" s="2" t="s">
        <v>258</v>
      </c>
      <c r="B116" s="2" t="s">
        <v>259</v>
      </c>
      <c r="C116" s="8">
        <v>45077</v>
      </c>
      <c r="D116" s="3" t="s">
        <v>29</v>
      </c>
      <c r="E116" s="6">
        <v>1000</v>
      </c>
      <c r="F116" s="8">
        <v>45114</v>
      </c>
      <c r="G116" s="17">
        <v>45086</v>
      </c>
      <c r="H116" s="25">
        <f t="shared" si="1"/>
        <v>-28</v>
      </c>
      <c r="I116" s="25"/>
      <c r="J116" s="25"/>
      <c r="K116" s="25">
        <v>0</v>
      </c>
      <c r="L116" s="25">
        <f t="shared" si="2"/>
        <v>-28</v>
      </c>
      <c r="M116" s="26">
        <f t="shared" si="0"/>
        <v>-28000</v>
      </c>
    </row>
    <row r="117" spans="1:13" ht="30" customHeight="1" x14ac:dyDescent="0.25">
      <c r="A117" s="2" t="s">
        <v>260</v>
      </c>
      <c r="B117" s="2" t="s">
        <v>261</v>
      </c>
      <c r="C117" s="8">
        <v>45077</v>
      </c>
      <c r="D117" s="3" t="s">
        <v>262</v>
      </c>
      <c r="E117" s="6">
        <v>3290</v>
      </c>
      <c r="F117" s="8">
        <v>45115</v>
      </c>
      <c r="G117" s="17">
        <v>45089</v>
      </c>
      <c r="H117" s="25">
        <f t="shared" si="1"/>
        <v>-26</v>
      </c>
      <c r="I117" s="25"/>
      <c r="J117" s="25"/>
      <c r="K117" s="25">
        <v>0</v>
      </c>
      <c r="L117" s="25">
        <f t="shared" si="2"/>
        <v>-26</v>
      </c>
      <c r="M117" s="26">
        <f t="shared" si="0"/>
        <v>-85540</v>
      </c>
    </row>
    <row r="118" spans="1:13" ht="30" customHeight="1" x14ac:dyDescent="0.25">
      <c r="A118" s="34" t="s">
        <v>263</v>
      </c>
      <c r="B118" s="34" t="s">
        <v>264</v>
      </c>
      <c r="C118" s="35">
        <v>45086</v>
      </c>
      <c r="D118" s="36" t="s">
        <v>265</v>
      </c>
      <c r="E118" s="6">
        <v>130</v>
      </c>
      <c r="F118" s="8">
        <v>45116</v>
      </c>
      <c r="G118" s="17">
        <v>45089</v>
      </c>
      <c r="H118" s="25">
        <f t="shared" si="1"/>
        <v>-27</v>
      </c>
      <c r="I118" s="25"/>
      <c r="J118" s="25"/>
      <c r="K118" s="25">
        <v>0</v>
      </c>
      <c r="L118" s="25">
        <f t="shared" si="2"/>
        <v>-27</v>
      </c>
      <c r="M118" s="26">
        <f t="shared" si="0"/>
        <v>-3510</v>
      </c>
    </row>
    <row r="119" spans="1:13" ht="30" customHeight="1" x14ac:dyDescent="0.25">
      <c r="A119" s="34" t="s">
        <v>266</v>
      </c>
      <c r="B119" s="39" t="s">
        <v>267</v>
      </c>
      <c r="C119" s="35">
        <v>45077</v>
      </c>
      <c r="D119" s="36" t="s">
        <v>262</v>
      </c>
      <c r="E119" s="6">
        <v>2275</v>
      </c>
      <c r="F119" s="8">
        <v>45116</v>
      </c>
      <c r="G119" s="17">
        <v>45089</v>
      </c>
      <c r="H119" s="25">
        <f t="shared" si="1"/>
        <v>-27</v>
      </c>
      <c r="I119" s="25"/>
      <c r="J119" s="25"/>
      <c r="K119" s="25">
        <v>0</v>
      </c>
      <c r="L119" s="25">
        <f t="shared" si="2"/>
        <v>-27</v>
      </c>
      <c r="M119" s="26">
        <f t="shared" si="0"/>
        <v>-61425</v>
      </c>
    </row>
    <row r="120" spans="1:13" ht="30" customHeight="1" x14ac:dyDescent="0.25">
      <c r="A120" s="34" t="s">
        <v>268</v>
      </c>
      <c r="B120" s="39" t="s">
        <v>269</v>
      </c>
      <c r="C120" s="35">
        <v>45077</v>
      </c>
      <c r="D120" s="36" t="s">
        <v>262</v>
      </c>
      <c r="E120" s="6">
        <v>2275</v>
      </c>
      <c r="F120" s="8">
        <v>45116</v>
      </c>
      <c r="G120" s="17">
        <v>45089</v>
      </c>
      <c r="H120" s="25">
        <f t="shared" si="1"/>
        <v>-27</v>
      </c>
      <c r="I120" s="25"/>
      <c r="J120" s="25"/>
      <c r="K120" s="25">
        <v>0</v>
      </c>
      <c r="L120" s="25">
        <f t="shared" si="2"/>
        <v>-27</v>
      </c>
      <c r="M120" s="26">
        <f t="shared" si="0"/>
        <v>-61425</v>
      </c>
    </row>
    <row r="121" spans="1:13" ht="30" customHeight="1" x14ac:dyDescent="0.25">
      <c r="A121" s="34" t="s">
        <v>270</v>
      </c>
      <c r="B121" s="34" t="s">
        <v>271</v>
      </c>
      <c r="C121" s="35">
        <v>45088</v>
      </c>
      <c r="D121" s="36" t="s">
        <v>272</v>
      </c>
      <c r="E121" s="6">
        <v>1400</v>
      </c>
      <c r="F121" s="8">
        <v>45118</v>
      </c>
      <c r="G121" s="17">
        <v>45089</v>
      </c>
      <c r="H121" s="25">
        <f t="shared" si="1"/>
        <v>-29</v>
      </c>
      <c r="I121" s="25"/>
      <c r="J121" s="25"/>
      <c r="K121" s="25">
        <v>0</v>
      </c>
      <c r="L121" s="25">
        <f t="shared" si="2"/>
        <v>-29</v>
      </c>
      <c r="M121" s="26">
        <f t="shared" si="0"/>
        <v>-40600</v>
      </c>
    </row>
    <row r="122" spans="1:13" ht="30" customHeight="1" x14ac:dyDescent="0.25">
      <c r="A122" s="2" t="s">
        <v>273</v>
      </c>
      <c r="B122" s="2" t="s">
        <v>274</v>
      </c>
      <c r="C122" s="8">
        <v>45077</v>
      </c>
      <c r="D122" s="3" t="s">
        <v>275</v>
      </c>
      <c r="E122" s="6">
        <v>3325</v>
      </c>
      <c r="F122" s="8">
        <v>45119</v>
      </c>
      <c r="G122" s="17">
        <v>45090</v>
      </c>
      <c r="H122" s="25">
        <f t="shared" si="1"/>
        <v>-29</v>
      </c>
      <c r="I122" s="25"/>
      <c r="J122" s="25"/>
      <c r="K122" s="25">
        <v>0</v>
      </c>
      <c r="L122" s="25">
        <f t="shared" si="2"/>
        <v>-29</v>
      </c>
      <c r="M122" s="26">
        <f t="shared" si="0"/>
        <v>-96425</v>
      </c>
    </row>
    <row r="123" spans="1:13" ht="30" customHeight="1" x14ac:dyDescent="0.25">
      <c r="A123" s="34" t="s">
        <v>276</v>
      </c>
      <c r="B123" s="34" t="s">
        <v>277</v>
      </c>
      <c r="C123" s="35">
        <v>45077</v>
      </c>
      <c r="D123" s="36" t="s">
        <v>278</v>
      </c>
      <c r="E123" s="6">
        <v>5177.66</v>
      </c>
      <c r="F123" s="8">
        <v>45119</v>
      </c>
      <c r="G123" s="17">
        <v>45243</v>
      </c>
      <c r="H123" s="25">
        <f t="shared" si="1"/>
        <v>124</v>
      </c>
      <c r="I123" s="25"/>
      <c r="J123" s="25"/>
      <c r="K123" s="25">
        <v>0</v>
      </c>
      <c r="L123" s="25">
        <f t="shared" si="2"/>
        <v>124</v>
      </c>
      <c r="M123" s="26">
        <f t="shared" si="0"/>
        <v>642029.84</v>
      </c>
    </row>
    <row r="124" spans="1:13" ht="30" customHeight="1" x14ac:dyDescent="0.25">
      <c r="A124" s="34" t="s">
        <v>279</v>
      </c>
      <c r="B124" s="34" t="s">
        <v>280</v>
      </c>
      <c r="C124" s="35">
        <v>45085</v>
      </c>
      <c r="D124" s="36" t="s">
        <v>281</v>
      </c>
      <c r="E124" s="6">
        <v>420</v>
      </c>
      <c r="F124" s="8">
        <v>45138</v>
      </c>
      <c r="G124" s="17">
        <v>45103</v>
      </c>
      <c r="H124" s="25">
        <f t="shared" si="1"/>
        <v>-35</v>
      </c>
      <c r="I124" s="25"/>
      <c r="J124" s="25"/>
      <c r="K124" s="25">
        <v>0</v>
      </c>
      <c r="L124" s="25">
        <f t="shared" si="2"/>
        <v>-35</v>
      </c>
      <c r="M124" s="26">
        <f t="shared" si="0"/>
        <v>-14700</v>
      </c>
    </row>
    <row r="125" spans="1:13" ht="30" customHeight="1" x14ac:dyDescent="0.25">
      <c r="A125" s="34" t="s">
        <v>282</v>
      </c>
      <c r="B125" s="39" t="s">
        <v>283</v>
      </c>
      <c r="C125" s="35">
        <v>45092</v>
      </c>
      <c r="D125" s="36" t="s">
        <v>224</v>
      </c>
      <c r="E125" s="6">
        <v>150</v>
      </c>
      <c r="F125" s="8">
        <v>45124</v>
      </c>
      <c r="G125" s="17">
        <v>45097</v>
      </c>
      <c r="H125" s="25">
        <f t="shared" si="1"/>
        <v>-27</v>
      </c>
      <c r="I125" s="25"/>
      <c r="J125" s="25"/>
      <c r="K125" s="25">
        <v>0</v>
      </c>
      <c r="L125" s="25">
        <f t="shared" si="2"/>
        <v>-27</v>
      </c>
      <c r="M125" s="26">
        <f t="shared" si="0"/>
        <v>-4050</v>
      </c>
    </row>
    <row r="126" spans="1:13" ht="30" customHeight="1" x14ac:dyDescent="0.25">
      <c r="A126" s="2" t="s">
        <v>284</v>
      </c>
      <c r="B126" s="2" t="s">
        <v>285</v>
      </c>
      <c r="C126" s="8">
        <v>45096</v>
      </c>
      <c r="D126" s="3" t="s">
        <v>286</v>
      </c>
      <c r="E126" s="6">
        <v>3300</v>
      </c>
      <c r="F126" s="8">
        <v>45127</v>
      </c>
      <c r="G126" s="17">
        <v>45098</v>
      </c>
      <c r="H126" s="25">
        <f t="shared" si="1"/>
        <v>-29</v>
      </c>
      <c r="I126" s="25"/>
      <c r="J126" s="25"/>
      <c r="K126" s="25">
        <v>0</v>
      </c>
      <c r="L126" s="25">
        <f t="shared" si="2"/>
        <v>-29</v>
      </c>
      <c r="M126" s="26">
        <f t="shared" si="0"/>
        <v>-95700</v>
      </c>
    </row>
    <row r="127" spans="1:13" ht="30" customHeight="1" x14ac:dyDescent="0.25">
      <c r="A127" s="34" t="s">
        <v>287</v>
      </c>
      <c r="B127" s="39" t="s">
        <v>288</v>
      </c>
      <c r="C127" s="35">
        <v>45099</v>
      </c>
      <c r="D127" s="36" t="s">
        <v>177</v>
      </c>
      <c r="E127" s="6">
        <v>1728</v>
      </c>
      <c r="F127" s="8">
        <v>45129</v>
      </c>
      <c r="G127" s="17">
        <v>45103</v>
      </c>
      <c r="H127" s="25">
        <f t="shared" si="1"/>
        <v>-26</v>
      </c>
      <c r="I127" s="25"/>
      <c r="J127" s="25"/>
      <c r="K127" s="25">
        <v>0</v>
      </c>
      <c r="L127" s="25">
        <f t="shared" si="2"/>
        <v>-26</v>
      </c>
      <c r="M127" s="26">
        <f t="shared" si="0"/>
        <v>-44928</v>
      </c>
    </row>
    <row r="128" spans="1:13" ht="30" customHeight="1" x14ac:dyDescent="0.25">
      <c r="A128" s="34" t="s">
        <v>289</v>
      </c>
      <c r="B128" s="44" t="s">
        <v>290</v>
      </c>
      <c r="C128" s="35">
        <v>45099</v>
      </c>
      <c r="D128" s="36" t="s">
        <v>177</v>
      </c>
      <c r="E128" s="6">
        <v>4125</v>
      </c>
      <c r="F128" s="8">
        <v>45129</v>
      </c>
      <c r="G128" s="17">
        <v>45103</v>
      </c>
      <c r="H128" s="25">
        <f t="shared" si="1"/>
        <v>-26</v>
      </c>
      <c r="I128" s="25"/>
      <c r="J128" s="25"/>
      <c r="K128" s="25">
        <v>0</v>
      </c>
      <c r="L128" s="25">
        <f t="shared" si="2"/>
        <v>-26</v>
      </c>
      <c r="M128" s="26">
        <f t="shared" si="0"/>
        <v>-107250</v>
      </c>
    </row>
    <row r="129" spans="1:13" ht="30" customHeight="1" x14ac:dyDescent="0.25">
      <c r="A129" s="2" t="s">
        <v>291</v>
      </c>
      <c r="B129" s="2" t="s">
        <v>292</v>
      </c>
      <c r="C129" s="8">
        <v>45103</v>
      </c>
      <c r="D129" s="3" t="s">
        <v>293</v>
      </c>
      <c r="E129" s="6">
        <v>7922</v>
      </c>
      <c r="F129" s="8">
        <v>45138</v>
      </c>
      <c r="G129" s="17">
        <v>45140</v>
      </c>
      <c r="H129" s="25">
        <f t="shared" si="1"/>
        <v>2</v>
      </c>
      <c r="I129" s="25"/>
      <c r="J129" s="25"/>
      <c r="K129" s="25">
        <v>0</v>
      </c>
      <c r="L129" s="25">
        <f t="shared" si="2"/>
        <v>2</v>
      </c>
      <c r="M129" s="26">
        <f t="shared" si="0"/>
        <v>15844</v>
      </c>
    </row>
    <row r="130" spans="1:13" ht="30" customHeight="1" x14ac:dyDescent="0.25">
      <c r="A130" s="34" t="s">
        <v>294</v>
      </c>
      <c r="B130" s="34" t="s">
        <v>295</v>
      </c>
      <c r="C130" s="35">
        <v>45107</v>
      </c>
      <c r="D130" s="36" t="s">
        <v>29</v>
      </c>
      <c r="E130" s="6">
        <v>1476.01</v>
      </c>
      <c r="F130" s="8">
        <v>45141</v>
      </c>
      <c r="G130" s="17">
        <v>45111</v>
      </c>
      <c r="H130" s="25">
        <f t="shared" si="1"/>
        <v>-30</v>
      </c>
      <c r="I130" s="25"/>
      <c r="J130" s="25"/>
      <c r="K130" s="25">
        <v>0</v>
      </c>
      <c r="L130" s="25">
        <f t="shared" si="2"/>
        <v>-30</v>
      </c>
      <c r="M130" s="26">
        <f t="shared" si="0"/>
        <v>-44280.3</v>
      </c>
    </row>
    <row r="131" spans="1:13" ht="30" customHeight="1" x14ac:dyDescent="0.25">
      <c r="A131" s="34" t="s">
        <v>296</v>
      </c>
      <c r="B131" s="34" t="s">
        <v>297</v>
      </c>
      <c r="C131" s="35">
        <v>45107</v>
      </c>
      <c r="D131" s="36" t="s">
        <v>29</v>
      </c>
      <c r="E131" s="6">
        <v>3250</v>
      </c>
      <c r="F131" s="8">
        <v>45140</v>
      </c>
      <c r="G131" s="17">
        <v>45111</v>
      </c>
      <c r="H131" s="25">
        <f t="shared" si="1"/>
        <v>-29</v>
      </c>
      <c r="I131" s="25"/>
      <c r="J131" s="25"/>
      <c r="K131" s="25">
        <v>0</v>
      </c>
      <c r="L131" s="25">
        <f t="shared" si="2"/>
        <v>-29</v>
      </c>
      <c r="M131" s="26">
        <f t="shared" si="0"/>
        <v>-94250</v>
      </c>
    </row>
    <row r="132" spans="1:13" ht="30" customHeight="1" x14ac:dyDescent="0.25">
      <c r="A132" s="34" t="s">
        <v>298</v>
      </c>
      <c r="B132" s="40" t="s">
        <v>299</v>
      </c>
      <c r="C132" s="35">
        <v>45107</v>
      </c>
      <c r="D132" s="36" t="s">
        <v>29</v>
      </c>
      <c r="E132" s="6">
        <v>200</v>
      </c>
      <c r="F132" s="8">
        <v>45140</v>
      </c>
      <c r="G132" s="17">
        <v>45111</v>
      </c>
      <c r="H132" s="25">
        <f t="shared" si="1"/>
        <v>-29</v>
      </c>
      <c r="I132" s="25"/>
      <c r="J132" s="25"/>
      <c r="K132" s="25">
        <v>0</v>
      </c>
      <c r="L132" s="25">
        <f t="shared" si="2"/>
        <v>-29</v>
      </c>
      <c r="M132" s="26">
        <f t="shared" si="0"/>
        <v>-5800</v>
      </c>
    </row>
    <row r="133" spans="1:13" ht="30" customHeight="1" x14ac:dyDescent="0.25">
      <c r="A133" s="34" t="s">
        <v>300</v>
      </c>
      <c r="B133" s="38">
        <v>1023175158</v>
      </c>
      <c r="C133" s="35">
        <v>45110</v>
      </c>
      <c r="D133" s="36" t="s">
        <v>49</v>
      </c>
      <c r="E133" s="6">
        <v>7.65</v>
      </c>
      <c r="F133" s="8">
        <v>45141</v>
      </c>
      <c r="G133" s="17">
        <v>45111</v>
      </c>
      <c r="H133" s="25">
        <f t="shared" si="1"/>
        <v>-30</v>
      </c>
      <c r="I133" s="25"/>
      <c r="J133" s="25"/>
      <c r="K133" s="25">
        <v>0</v>
      </c>
      <c r="L133" s="25">
        <f t="shared" si="2"/>
        <v>-30</v>
      </c>
      <c r="M133" s="26">
        <f t="shared" si="0"/>
        <v>-229.5</v>
      </c>
    </row>
    <row r="134" spans="1:13" ht="30" customHeight="1" x14ac:dyDescent="0.25">
      <c r="A134" s="2" t="s">
        <v>301</v>
      </c>
      <c r="B134" s="2" t="s">
        <v>302</v>
      </c>
      <c r="C134" s="8">
        <v>45107</v>
      </c>
      <c r="D134" s="3" t="s">
        <v>29</v>
      </c>
      <c r="E134" s="6">
        <v>1353</v>
      </c>
      <c r="F134" s="8">
        <v>45141</v>
      </c>
      <c r="G134" s="17">
        <v>45111</v>
      </c>
      <c r="H134" s="25">
        <f t="shared" si="1"/>
        <v>-30</v>
      </c>
      <c r="I134" s="25"/>
      <c r="J134" s="25"/>
      <c r="K134" s="25">
        <v>0</v>
      </c>
      <c r="L134" s="25">
        <f t="shared" si="2"/>
        <v>-30</v>
      </c>
      <c r="M134" s="26">
        <f t="shared" si="0"/>
        <v>-40590</v>
      </c>
    </row>
    <row r="135" spans="1:13" ht="30" customHeight="1" x14ac:dyDescent="0.25">
      <c r="A135" s="34" t="s">
        <v>303</v>
      </c>
      <c r="B135" s="34">
        <v>3</v>
      </c>
      <c r="C135" s="35">
        <v>45110</v>
      </c>
      <c r="D135" s="36" t="s">
        <v>304</v>
      </c>
      <c r="E135" s="6">
        <v>3953</v>
      </c>
      <c r="F135" s="8">
        <v>45142</v>
      </c>
      <c r="G135" s="17">
        <v>45114</v>
      </c>
      <c r="H135" s="25">
        <f t="shared" si="1"/>
        <v>-28</v>
      </c>
      <c r="I135" s="25"/>
      <c r="J135" s="25"/>
      <c r="K135" s="25">
        <v>0</v>
      </c>
      <c r="L135" s="25">
        <f t="shared" si="2"/>
        <v>-28</v>
      </c>
      <c r="M135" s="26">
        <f t="shared" si="0"/>
        <v>-110684</v>
      </c>
    </row>
    <row r="136" spans="1:13" ht="30" customHeight="1" x14ac:dyDescent="0.25">
      <c r="A136" s="2" t="s">
        <v>305</v>
      </c>
      <c r="B136" s="2">
        <v>2</v>
      </c>
      <c r="C136" s="8">
        <v>45110</v>
      </c>
      <c r="D136" s="3" t="s">
        <v>304</v>
      </c>
      <c r="E136" s="6">
        <v>2133</v>
      </c>
      <c r="F136" s="8">
        <v>45143</v>
      </c>
      <c r="G136" s="17">
        <v>45114</v>
      </c>
      <c r="H136" s="25">
        <f t="shared" si="1"/>
        <v>-29</v>
      </c>
      <c r="I136" s="25"/>
      <c r="J136" s="25"/>
      <c r="K136" s="25">
        <v>0</v>
      </c>
      <c r="L136" s="25">
        <f t="shared" si="2"/>
        <v>-29</v>
      </c>
      <c r="M136" s="26">
        <f t="shared" si="0"/>
        <v>-61857</v>
      </c>
    </row>
    <row r="137" spans="1:13" ht="30" customHeight="1" x14ac:dyDescent="0.25">
      <c r="A137" s="2" t="s">
        <v>306</v>
      </c>
      <c r="B137" s="2" t="s">
        <v>307</v>
      </c>
      <c r="C137" s="8">
        <v>45107</v>
      </c>
      <c r="D137" s="3" t="s">
        <v>95</v>
      </c>
      <c r="E137" s="6">
        <v>2793.74</v>
      </c>
      <c r="F137" s="8">
        <v>45144</v>
      </c>
      <c r="G137" s="17">
        <v>45114</v>
      </c>
      <c r="H137" s="25">
        <f t="shared" si="1"/>
        <v>-30</v>
      </c>
      <c r="I137" s="25"/>
      <c r="J137" s="25"/>
      <c r="K137" s="25">
        <v>0</v>
      </c>
      <c r="L137" s="25">
        <f t="shared" si="2"/>
        <v>-30</v>
      </c>
      <c r="M137" s="26">
        <f t="shared" si="0"/>
        <v>-83812.2</v>
      </c>
    </row>
    <row r="138" spans="1:13" ht="30" customHeight="1" x14ac:dyDescent="0.25">
      <c r="A138" s="34" t="s">
        <v>308</v>
      </c>
      <c r="B138" s="44" t="s">
        <v>309</v>
      </c>
      <c r="C138" s="35">
        <v>45116</v>
      </c>
      <c r="D138" s="36" t="s">
        <v>52</v>
      </c>
      <c r="E138" s="6">
        <v>1236.47</v>
      </c>
      <c r="F138" s="8">
        <v>45150</v>
      </c>
      <c r="G138" s="37">
        <v>45149</v>
      </c>
      <c r="H138" s="25">
        <f t="shared" si="1"/>
        <v>-1</v>
      </c>
      <c r="I138" s="25"/>
      <c r="J138" s="25"/>
      <c r="K138" s="25">
        <v>0</v>
      </c>
      <c r="L138" s="25">
        <f t="shared" si="2"/>
        <v>-1</v>
      </c>
      <c r="M138" s="26">
        <f t="shared" si="0"/>
        <v>-1236.47</v>
      </c>
    </row>
    <row r="139" spans="1:13" ht="30" customHeight="1" x14ac:dyDescent="0.25">
      <c r="A139" s="34" t="s">
        <v>310</v>
      </c>
      <c r="B139" s="34" t="s">
        <v>311</v>
      </c>
      <c r="C139" s="35">
        <v>45119</v>
      </c>
      <c r="D139" s="36" t="s">
        <v>52</v>
      </c>
      <c r="E139" s="6">
        <v>1027.6600000000001</v>
      </c>
      <c r="F139" s="8">
        <v>45155</v>
      </c>
      <c r="G139" s="37">
        <v>45149</v>
      </c>
      <c r="H139" s="25">
        <f t="shared" si="1"/>
        <v>-6</v>
      </c>
      <c r="I139" s="25"/>
      <c r="J139" s="25"/>
      <c r="K139" s="25">
        <v>0</v>
      </c>
      <c r="L139" s="25">
        <f t="shared" si="2"/>
        <v>-6</v>
      </c>
      <c r="M139" s="26">
        <f t="shared" si="0"/>
        <v>-6165.9600000000009</v>
      </c>
    </row>
    <row r="140" spans="1:13" ht="30" customHeight="1" x14ac:dyDescent="0.25">
      <c r="A140" s="34" t="s">
        <v>312</v>
      </c>
      <c r="B140" s="34" t="s">
        <v>313</v>
      </c>
      <c r="C140" s="35">
        <v>45114</v>
      </c>
      <c r="D140" s="36" t="s">
        <v>52</v>
      </c>
      <c r="E140" s="6">
        <v>47.5</v>
      </c>
      <c r="F140" s="8">
        <v>45156</v>
      </c>
      <c r="G140" s="37">
        <v>45149</v>
      </c>
      <c r="H140" s="25">
        <f t="shared" si="1"/>
        <v>-7</v>
      </c>
      <c r="I140" s="25"/>
      <c r="J140" s="25"/>
      <c r="K140" s="25">
        <v>0</v>
      </c>
      <c r="L140" s="25">
        <f t="shared" si="2"/>
        <v>-7</v>
      </c>
      <c r="M140" s="26">
        <f t="shared" si="0"/>
        <v>-332.5</v>
      </c>
    </row>
    <row r="141" spans="1:13" ht="30" customHeight="1" x14ac:dyDescent="0.25">
      <c r="A141" s="34" t="s">
        <v>314</v>
      </c>
      <c r="B141" s="34">
        <v>133</v>
      </c>
      <c r="C141" s="35">
        <v>45125</v>
      </c>
      <c r="D141" s="36" t="s">
        <v>315</v>
      </c>
      <c r="E141" s="6">
        <v>332.2</v>
      </c>
      <c r="F141" s="8">
        <v>45155</v>
      </c>
      <c r="G141" s="17">
        <v>45129</v>
      </c>
      <c r="H141" s="25">
        <f t="shared" si="1"/>
        <v>-26</v>
      </c>
      <c r="I141" s="25"/>
      <c r="J141" s="25"/>
      <c r="K141" s="25">
        <v>0</v>
      </c>
      <c r="L141" s="25">
        <f t="shared" si="2"/>
        <v>-26</v>
      </c>
      <c r="M141" s="26">
        <f t="shared" si="0"/>
        <v>-8637.1999999999989</v>
      </c>
    </row>
    <row r="142" spans="1:13" ht="30" customHeight="1" x14ac:dyDescent="0.25">
      <c r="A142" s="34" t="s">
        <v>316</v>
      </c>
      <c r="B142" s="34" t="s">
        <v>317</v>
      </c>
      <c r="C142" s="35">
        <v>45122</v>
      </c>
      <c r="D142" s="36" t="s">
        <v>52</v>
      </c>
      <c r="E142" s="6">
        <v>178.43</v>
      </c>
      <c r="F142" s="8">
        <v>45160</v>
      </c>
      <c r="G142" s="37">
        <v>45149</v>
      </c>
      <c r="H142" s="25">
        <f t="shared" si="1"/>
        <v>-11</v>
      </c>
      <c r="I142" s="25"/>
      <c r="J142" s="25"/>
      <c r="K142" s="25">
        <v>0</v>
      </c>
      <c r="L142" s="25">
        <f t="shared" si="2"/>
        <v>-11</v>
      </c>
      <c r="M142" s="26">
        <f t="shared" si="0"/>
        <v>-1962.73</v>
      </c>
    </row>
    <row r="143" spans="1:13" ht="30" customHeight="1" x14ac:dyDescent="0.25">
      <c r="A143" s="34" t="s">
        <v>318</v>
      </c>
      <c r="B143" s="38">
        <v>1023198082</v>
      </c>
      <c r="C143" s="35">
        <v>45133</v>
      </c>
      <c r="D143" s="36" t="s">
        <v>49</v>
      </c>
      <c r="E143" s="6">
        <v>14.15</v>
      </c>
      <c r="F143" s="8">
        <v>45164</v>
      </c>
      <c r="G143" s="17">
        <v>45138</v>
      </c>
      <c r="H143" s="25">
        <f t="shared" si="1"/>
        <v>-26</v>
      </c>
      <c r="I143" s="25"/>
      <c r="J143" s="25"/>
      <c r="K143" s="25">
        <v>0</v>
      </c>
      <c r="L143" s="25">
        <f t="shared" si="2"/>
        <v>-26</v>
      </c>
      <c r="M143" s="26">
        <f t="shared" si="0"/>
        <v>-367.90000000000003</v>
      </c>
    </row>
    <row r="144" spans="1:13" ht="30" customHeight="1" x14ac:dyDescent="0.25">
      <c r="A144" s="35" t="s">
        <v>319</v>
      </c>
      <c r="B144" s="34" t="s">
        <v>320</v>
      </c>
      <c r="C144" s="35">
        <v>45138</v>
      </c>
      <c r="D144" s="36" t="s">
        <v>278</v>
      </c>
      <c r="E144" s="6">
        <v>7776.87</v>
      </c>
      <c r="F144" s="8">
        <v>45177</v>
      </c>
      <c r="G144" s="17">
        <v>45243</v>
      </c>
      <c r="H144" s="25">
        <f t="shared" si="1"/>
        <v>66</v>
      </c>
      <c r="I144" s="25"/>
      <c r="J144" s="25"/>
      <c r="K144" s="25">
        <v>0</v>
      </c>
      <c r="L144" s="25">
        <f t="shared" si="2"/>
        <v>66</v>
      </c>
      <c r="M144" s="26">
        <f t="shared" si="0"/>
        <v>513273.42</v>
      </c>
    </row>
    <row r="145" spans="1:13" ht="30" customHeight="1" x14ac:dyDescent="0.25">
      <c r="A145" s="34" t="s">
        <v>321</v>
      </c>
      <c r="B145" s="34" t="s">
        <v>322</v>
      </c>
      <c r="C145" s="35">
        <v>45169</v>
      </c>
      <c r="D145" s="36" t="s">
        <v>278</v>
      </c>
      <c r="E145" s="6">
        <v>2932.78</v>
      </c>
      <c r="F145" s="8">
        <v>45205</v>
      </c>
      <c r="G145" s="17">
        <v>45243</v>
      </c>
      <c r="H145" s="25">
        <f t="shared" si="1"/>
        <v>38</v>
      </c>
      <c r="I145" s="25"/>
      <c r="J145" s="25"/>
      <c r="K145" s="25">
        <v>0</v>
      </c>
      <c r="L145" s="25">
        <f t="shared" si="2"/>
        <v>38</v>
      </c>
      <c r="M145" s="26">
        <f t="shared" si="0"/>
        <v>111445.64000000001</v>
      </c>
    </row>
    <row r="146" spans="1:13" ht="30" customHeight="1" x14ac:dyDescent="0.25">
      <c r="A146" s="34" t="s">
        <v>323</v>
      </c>
      <c r="B146" s="34" t="s">
        <v>324</v>
      </c>
      <c r="C146" s="35">
        <v>45177</v>
      </c>
      <c r="D146" s="36" t="s">
        <v>44</v>
      </c>
      <c r="E146" s="6">
        <v>2165</v>
      </c>
      <c r="F146" s="8">
        <v>45207</v>
      </c>
      <c r="G146" s="17">
        <v>45180</v>
      </c>
      <c r="H146" s="25">
        <f t="shared" si="1"/>
        <v>-27</v>
      </c>
      <c r="I146" s="25"/>
      <c r="J146" s="25"/>
      <c r="K146" s="25">
        <v>0</v>
      </c>
      <c r="L146" s="25">
        <f t="shared" si="2"/>
        <v>-27</v>
      </c>
      <c r="M146" s="26">
        <f t="shared" si="0"/>
        <v>-58455</v>
      </c>
    </row>
    <row r="147" spans="1:13" ht="30" customHeight="1" x14ac:dyDescent="0.25">
      <c r="A147" s="34" t="s">
        <v>325</v>
      </c>
      <c r="B147" s="39" t="s">
        <v>326</v>
      </c>
      <c r="C147" s="35">
        <v>45175</v>
      </c>
      <c r="D147" s="36" t="s">
        <v>47</v>
      </c>
      <c r="E147" s="6">
        <v>424</v>
      </c>
      <c r="F147" s="8">
        <v>45211</v>
      </c>
      <c r="G147" s="17">
        <v>45182</v>
      </c>
      <c r="H147" s="25">
        <f t="shared" si="1"/>
        <v>-29</v>
      </c>
      <c r="I147" s="25"/>
      <c r="J147" s="25"/>
      <c r="K147" s="25">
        <v>0</v>
      </c>
      <c r="L147" s="25">
        <f t="shared" si="2"/>
        <v>-29</v>
      </c>
      <c r="M147" s="26">
        <f t="shared" si="0"/>
        <v>-12296</v>
      </c>
    </row>
    <row r="148" spans="1:13" ht="30" customHeight="1" x14ac:dyDescent="0.25">
      <c r="A148" s="34" t="s">
        <v>327</v>
      </c>
      <c r="B148" s="38">
        <v>1023228631</v>
      </c>
      <c r="C148" s="35">
        <v>45177</v>
      </c>
      <c r="D148" s="36" t="s">
        <v>49</v>
      </c>
      <c r="E148" s="6">
        <v>12.77</v>
      </c>
      <c r="F148" s="8">
        <v>45208</v>
      </c>
      <c r="G148" s="17">
        <v>45182</v>
      </c>
      <c r="H148" s="25">
        <f t="shared" si="1"/>
        <v>-26</v>
      </c>
      <c r="I148" s="25"/>
      <c r="J148" s="25"/>
      <c r="K148" s="25">
        <v>0</v>
      </c>
      <c r="L148" s="25">
        <f t="shared" si="2"/>
        <v>-26</v>
      </c>
      <c r="M148" s="26">
        <f t="shared" si="0"/>
        <v>-332.02</v>
      </c>
    </row>
    <row r="149" spans="1:13" ht="30" customHeight="1" x14ac:dyDescent="0.25">
      <c r="A149" s="34" t="s">
        <v>328</v>
      </c>
      <c r="B149" s="34">
        <v>160</v>
      </c>
      <c r="C149" s="35">
        <v>45183</v>
      </c>
      <c r="D149" s="36" t="s">
        <v>329</v>
      </c>
      <c r="E149" s="6">
        <v>1938.75</v>
      </c>
      <c r="F149" s="8">
        <v>45217</v>
      </c>
      <c r="G149" s="17">
        <v>45194</v>
      </c>
      <c r="H149" s="25">
        <f t="shared" si="1"/>
        <v>-23</v>
      </c>
      <c r="I149" s="25"/>
      <c r="J149" s="25"/>
      <c r="K149" s="25">
        <v>0</v>
      </c>
      <c r="L149" s="25">
        <f t="shared" si="2"/>
        <v>-23</v>
      </c>
      <c r="M149" s="26">
        <f t="shared" si="0"/>
        <v>-44591.25</v>
      </c>
    </row>
    <row r="150" spans="1:13" ht="30" customHeight="1" x14ac:dyDescent="0.25">
      <c r="A150" s="50" t="s">
        <v>330</v>
      </c>
      <c r="B150" s="40" t="s">
        <v>331</v>
      </c>
      <c r="C150" s="35">
        <v>45190</v>
      </c>
      <c r="D150" s="36" t="s">
        <v>332</v>
      </c>
      <c r="E150" s="6">
        <v>656.7</v>
      </c>
      <c r="F150" s="8">
        <v>45223</v>
      </c>
      <c r="G150" s="17">
        <v>45194</v>
      </c>
      <c r="H150" s="25">
        <f t="shared" si="1"/>
        <v>-29</v>
      </c>
      <c r="I150" s="25"/>
      <c r="J150" s="25"/>
      <c r="K150" s="25">
        <v>0</v>
      </c>
      <c r="L150" s="25">
        <f t="shared" si="2"/>
        <v>-29</v>
      </c>
      <c r="M150" s="26">
        <f t="shared" si="0"/>
        <v>-19044.300000000003</v>
      </c>
    </row>
    <row r="151" spans="1:13" ht="30" customHeight="1" x14ac:dyDescent="0.25">
      <c r="A151" s="34" t="s">
        <v>333</v>
      </c>
      <c r="B151" s="34">
        <v>3884</v>
      </c>
      <c r="C151" s="35">
        <v>45187</v>
      </c>
      <c r="D151" s="36" t="s">
        <v>334</v>
      </c>
      <c r="E151" s="6">
        <v>49980</v>
      </c>
      <c r="F151" s="8">
        <v>45247</v>
      </c>
      <c r="G151" s="17">
        <v>45239</v>
      </c>
      <c r="H151" s="25">
        <f t="shared" si="1"/>
        <v>-8</v>
      </c>
      <c r="I151" s="25"/>
      <c r="J151" s="25"/>
      <c r="K151" s="25">
        <v>0</v>
      </c>
      <c r="L151" s="25">
        <f t="shared" si="2"/>
        <v>-8</v>
      </c>
      <c r="M151" s="26">
        <f t="shared" si="0"/>
        <v>-399840</v>
      </c>
    </row>
    <row r="152" spans="1:13" ht="30" customHeight="1" x14ac:dyDescent="0.25">
      <c r="A152" s="34" t="s">
        <v>335</v>
      </c>
      <c r="B152" s="34" t="s">
        <v>336</v>
      </c>
      <c r="C152" s="35" t="s">
        <v>337</v>
      </c>
      <c r="D152" s="36" t="s">
        <v>47</v>
      </c>
      <c r="E152" s="6">
        <v>1658</v>
      </c>
      <c r="F152" s="8">
        <v>45226</v>
      </c>
      <c r="G152" s="17">
        <v>45197</v>
      </c>
      <c r="H152" s="25">
        <f t="shared" si="1"/>
        <v>-29</v>
      </c>
      <c r="I152" s="25"/>
      <c r="J152" s="25"/>
      <c r="K152" s="25">
        <v>0</v>
      </c>
      <c r="L152" s="25">
        <f t="shared" si="2"/>
        <v>-29</v>
      </c>
      <c r="M152" s="26">
        <f t="shared" si="0"/>
        <v>-48082</v>
      </c>
    </row>
    <row r="153" spans="1:13" ht="30" customHeight="1" x14ac:dyDescent="0.25">
      <c r="A153" s="34" t="s">
        <v>338</v>
      </c>
      <c r="B153" s="34" t="s">
        <v>339</v>
      </c>
      <c r="C153" s="35">
        <v>45198</v>
      </c>
      <c r="D153" s="36" t="s">
        <v>340</v>
      </c>
      <c r="E153" s="6">
        <v>279.02999999999997</v>
      </c>
      <c r="F153" s="8">
        <v>45228</v>
      </c>
      <c r="G153" s="17">
        <v>45208</v>
      </c>
      <c r="H153" s="25">
        <f t="shared" si="1"/>
        <v>-20</v>
      </c>
      <c r="I153" s="25"/>
      <c r="J153" s="25"/>
      <c r="K153" s="25">
        <v>0</v>
      </c>
      <c r="L153" s="25">
        <f t="shared" si="2"/>
        <v>-20</v>
      </c>
      <c r="M153" s="26">
        <f t="shared" si="0"/>
        <v>-5580.5999999999995</v>
      </c>
    </row>
    <row r="154" spans="1:13" ht="30" customHeight="1" x14ac:dyDescent="0.25">
      <c r="A154" s="34" t="s">
        <v>341</v>
      </c>
      <c r="B154" s="34" t="s">
        <v>342</v>
      </c>
      <c r="C154" s="35">
        <v>45199</v>
      </c>
      <c r="D154" s="36" t="s">
        <v>95</v>
      </c>
      <c r="E154" s="6">
        <v>2207.23</v>
      </c>
      <c r="F154" s="8">
        <v>45230</v>
      </c>
      <c r="G154" s="17">
        <v>45208</v>
      </c>
      <c r="H154" s="25">
        <f t="shared" si="1"/>
        <v>-22</v>
      </c>
      <c r="I154" s="25"/>
      <c r="J154" s="25"/>
      <c r="K154" s="25">
        <v>0</v>
      </c>
      <c r="L154" s="25">
        <f t="shared" si="2"/>
        <v>-22</v>
      </c>
      <c r="M154" s="26">
        <f t="shared" si="0"/>
        <v>-48559.06</v>
      </c>
    </row>
    <row r="155" spans="1:13" ht="30" customHeight="1" x14ac:dyDescent="0.25">
      <c r="A155" s="34" t="s">
        <v>343</v>
      </c>
      <c r="B155" s="39" t="s">
        <v>344</v>
      </c>
      <c r="C155" s="35">
        <v>45201</v>
      </c>
      <c r="D155" s="36" t="s">
        <v>47</v>
      </c>
      <c r="E155" s="6">
        <v>530</v>
      </c>
      <c r="F155" s="8">
        <v>45232</v>
      </c>
      <c r="G155" s="17">
        <v>45210</v>
      </c>
      <c r="H155" s="25">
        <f t="shared" si="1"/>
        <v>-22</v>
      </c>
      <c r="I155" s="25"/>
      <c r="J155" s="25"/>
      <c r="K155" s="25">
        <v>0</v>
      </c>
      <c r="L155" s="25">
        <f t="shared" si="2"/>
        <v>-22</v>
      </c>
      <c r="M155" s="26">
        <f t="shared" si="0"/>
        <v>-11660</v>
      </c>
    </row>
    <row r="156" spans="1:13" ht="30" customHeight="1" x14ac:dyDescent="0.25">
      <c r="A156" s="34" t="s">
        <v>345</v>
      </c>
      <c r="B156" s="39" t="s">
        <v>346</v>
      </c>
      <c r="C156" s="35">
        <v>45205</v>
      </c>
      <c r="D156" s="36" t="s">
        <v>41</v>
      </c>
      <c r="E156" s="6">
        <v>115.2</v>
      </c>
      <c r="F156" s="8">
        <v>45236</v>
      </c>
      <c r="G156" s="17">
        <v>45236</v>
      </c>
      <c r="H156" s="25">
        <f t="shared" si="1"/>
        <v>0</v>
      </c>
      <c r="I156" s="25"/>
      <c r="J156" s="25"/>
      <c r="K156" s="25">
        <v>0</v>
      </c>
      <c r="L156" s="25">
        <f t="shared" si="2"/>
        <v>0</v>
      </c>
      <c r="M156" s="26">
        <f t="shared" si="0"/>
        <v>0</v>
      </c>
    </row>
    <row r="157" spans="1:13" ht="30" customHeight="1" x14ac:dyDescent="0.25">
      <c r="A157" s="2" t="s">
        <v>347</v>
      </c>
      <c r="B157" s="11">
        <v>1023251301</v>
      </c>
      <c r="C157" s="8">
        <v>45205</v>
      </c>
      <c r="D157" s="3" t="s">
        <v>49</v>
      </c>
      <c r="E157" s="6">
        <v>8.2100000000000009</v>
      </c>
      <c r="F157" s="8">
        <v>45235</v>
      </c>
      <c r="G157" s="17">
        <v>45225</v>
      </c>
      <c r="H157" s="25">
        <f t="shared" si="1"/>
        <v>-10</v>
      </c>
      <c r="I157" s="25"/>
      <c r="J157" s="25"/>
      <c r="K157" s="25">
        <v>0</v>
      </c>
      <c r="L157" s="25">
        <f t="shared" si="2"/>
        <v>-10</v>
      </c>
      <c r="M157" s="26">
        <f t="shared" si="0"/>
        <v>-82.100000000000009</v>
      </c>
    </row>
    <row r="158" spans="1:13" ht="30" customHeight="1" x14ac:dyDescent="0.25">
      <c r="A158" s="34" t="s">
        <v>348</v>
      </c>
      <c r="B158" s="38">
        <v>7234001925</v>
      </c>
      <c r="C158" s="35">
        <v>45201</v>
      </c>
      <c r="D158" s="36" t="s">
        <v>340</v>
      </c>
      <c r="E158" s="6">
        <v>138.94999999999999</v>
      </c>
      <c r="F158" s="8">
        <v>45241</v>
      </c>
      <c r="G158" s="17">
        <v>45210</v>
      </c>
      <c r="H158" s="25">
        <f t="shared" si="1"/>
        <v>-31</v>
      </c>
      <c r="I158" s="25"/>
      <c r="J158" s="25"/>
      <c r="K158" s="25">
        <v>0</v>
      </c>
      <c r="L158" s="25">
        <f t="shared" si="2"/>
        <v>-31</v>
      </c>
      <c r="M158" s="26">
        <f t="shared" si="0"/>
        <v>-4307.45</v>
      </c>
    </row>
    <row r="159" spans="1:13" ht="30" customHeight="1" x14ac:dyDescent="0.25">
      <c r="A159" s="34" t="s">
        <v>349</v>
      </c>
      <c r="B159" s="34" t="s">
        <v>350</v>
      </c>
      <c r="C159" s="35">
        <v>45210</v>
      </c>
      <c r="D159" s="36" t="s">
        <v>278</v>
      </c>
      <c r="E159" s="6">
        <v>5713</v>
      </c>
      <c r="F159" s="8">
        <v>45260</v>
      </c>
      <c r="G159" s="17">
        <v>45243</v>
      </c>
      <c r="H159" s="25">
        <f t="shared" si="1"/>
        <v>-17</v>
      </c>
      <c r="I159" s="25"/>
      <c r="J159" s="25"/>
      <c r="K159" s="25">
        <v>0</v>
      </c>
      <c r="L159" s="25">
        <f t="shared" si="2"/>
        <v>-17</v>
      </c>
      <c r="M159" s="26">
        <f t="shared" si="0"/>
        <v>-97121</v>
      </c>
    </row>
    <row r="160" spans="1:13" ht="30" customHeight="1" x14ac:dyDescent="0.25">
      <c r="A160" s="34" t="s">
        <v>351</v>
      </c>
      <c r="B160" s="34">
        <v>603</v>
      </c>
      <c r="C160" s="35">
        <v>45217</v>
      </c>
      <c r="D160" s="36" t="s">
        <v>352</v>
      </c>
      <c r="E160" s="6">
        <v>48.36</v>
      </c>
      <c r="F160" s="8">
        <v>45249</v>
      </c>
      <c r="G160" s="17">
        <v>45225</v>
      </c>
      <c r="H160" s="25">
        <f t="shared" si="1"/>
        <v>-24</v>
      </c>
      <c r="I160" s="25"/>
      <c r="J160" s="25"/>
      <c r="K160" s="25">
        <v>0</v>
      </c>
      <c r="L160" s="25">
        <f t="shared" si="2"/>
        <v>-24</v>
      </c>
      <c r="M160" s="26">
        <f t="shared" si="0"/>
        <v>-1160.6399999999999</v>
      </c>
    </row>
    <row r="161" spans="1:13" ht="30" customHeight="1" x14ac:dyDescent="0.25">
      <c r="A161" s="34" t="s">
        <v>353</v>
      </c>
      <c r="B161" s="34" t="s">
        <v>354</v>
      </c>
      <c r="C161" s="35">
        <v>45220</v>
      </c>
      <c r="D161" s="36" t="s">
        <v>107</v>
      </c>
      <c r="E161" s="6">
        <v>2076</v>
      </c>
      <c r="F161" s="8">
        <v>45251</v>
      </c>
      <c r="G161" s="17">
        <v>45232</v>
      </c>
      <c r="H161" s="25">
        <f t="shared" si="1"/>
        <v>-19</v>
      </c>
      <c r="I161" s="25"/>
      <c r="J161" s="25"/>
      <c r="K161" s="25">
        <v>0</v>
      </c>
      <c r="L161" s="25">
        <f t="shared" si="2"/>
        <v>-19</v>
      </c>
      <c r="M161" s="26">
        <f t="shared" si="0"/>
        <v>-39444</v>
      </c>
    </row>
    <row r="162" spans="1:13" ht="30" customHeight="1" x14ac:dyDescent="0.25">
      <c r="A162" s="34" t="s">
        <v>355</v>
      </c>
      <c r="B162" s="34" t="s">
        <v>356</v>
      </c>
      <c r="C162" s="35">
        <v>45220</v>
      </c>
      <c r="D162" s="36" t="s">
        <v>357</v>
      </c>
      <c r="E162" s="6">
        <v>4834.3500000000004</v>
      </c>
      <c r="F162" s="8">
        <v>45251</v>
      </c>
      <c r="G162" s="17">
        <v>45225</v>
      </c>
      <c r="H162" s="25">
        <f t="shared" si="1"/>
        <v>-26</v>
      </c>
      <c r="I162" s="25"/>
      <c r="J162" s="25"/>
      <c r="K162" s="25">
        <v>0</v>
      </c>
      <c r="L162" s="25">
        <f t="shared" si="2"/>
        <v>-26</v>
      </c>
      <c r="M162" s="26">
        <f t="shared" si="0"/>
        <v>-125693.1</v>
      </c>
    </row>
    <row r="163" spans="1:13" ht="30" customHeight="1" x14ac:dyDescent="0.25">
      <c r="A163" s="34" t="s">
        <v>358</v>
      </c>
      <c r="B163" s="38" t="s">
        <v>359</v>
      </c>
      <c r="C163" s="35">
        <v>45223</v>
      </c>
      <c r="D163" s="36" t="s">
        <v>360</v>
      </c>
      <c r="E163" s="6">
        <v>12656</v>
      </c>
      <c r="F163" s="8">
        <v>45253</v>
      </c>
      <c r="G163" s="17">
        <v>45234</v>
      </c>
      <c r="H163" s="25">
        <f t="shared" si="1"/>
        <v>-19</v>
      </c>
      <c r="I163" s="25"/>
      <c r="J163" s="25"/>
      <c r="K163" s="25">
        <v>0</v>
      </c>
      <c r="L163" s="25">
        <f t="shared" si="2"/>
        <v>-19</v>
      </c>
      <c r="M163" s="26">
        <f t="shared" si="0"/>
        <v>-240464</v>
      </c>
    </row>
    <row r="164" spans="1:13" ht="30" customHeight="1" x14ac:dyDescent="0.25">
      <c r="A164" s="34" t="s">
        <v>361</v>
      </c>
      <c r="B164" s="38">
        <v>1023274607</v>
      </c>
      <c r="C164" s="35">
        <v>45233</v>
      </c>
      <c r="D164" s="36" t="s">
        <v>49</v>
      </c>
      <c r="E164" s="6">
        <v>66.97</v>
      </c>
      <c r="F164" s="8">
        <v>45263</v>
      </c>
      <c r="G164" s="17">
        <v>45239</v>
      </c>
      <c r="H164" s="25">
        <f t="shared" si="1"/>
        <v>-24</v>
      </c>
      <c r="I164" s="25"/>
      <c r="J164" s="25"/>
      <c r="K164" s="25">
        <v>0</v>
      </c>
      <c r="L164" s="25">
        <f t="shared" si="2"/>
        <v>-24</v>
      </c>
      <c r="M164" s="26">
        <f t="shared" si="0"/>
        <v>-1607.28</v>
      </c>
    </row>
    <row r="165" spans="1:13" ht="30" customHeight="1" x14ac:dyDescent="0.25">
      <c r="A165" s="34" t="s">
        <v>362</v>
      </c>
      <c r="B165" s="34" t="s">
        <v>363</v>
      </c>
      <c r="C165" s="35">
        <v>45230</v>
      </c>
      <c r="D165" s="36" t="s">
        <v>110</v>
      </c>
      <c r="E165" s="6">
        <v>10982.78</v>
      </c>
      <c r="F165" s="8">
        <v>45260</v>
      </c>
      <c r="G165" s="17">
        <v>45239</v>
      </c>
      <c r="H165" s="25">
        <f t="shared" si="1"/>
        <v>-21</v>
      </c>
      <c r="I165" s="25"/>
      <c r="J165" s="25"/>
      <c r="K165" s="25">
        <v>0</v>
      </c>
      <c r="L165" s="25">
        <f t="shared" si="2"/>
        <v>-21</v>
      </c>
      <c r="M165" s="26">
        <f t="shared" si="0"/>
        <v>-230638.38</v>
      </c>
    </row>
    <row r="166" spans="1:13" ht="30" customHeight="1" x14ac:dyDescent="0.25">
      <c r="A166" s="34" t="s">
        <v>364</v>
      </c>
      <c r="B166" s="34" t="s">
        <v>365</v>
      </c>
      <c r="C166" s="35">
        <v>45238</v>
      </c>
      <c r="D166" s="36" t="s">
        <v>52</v>
      </c>
      <c r="E166" s="6">
        <v>143.97</v>
      </c>
      <c r="F166" s="8">
        <v>45274</v>
      </c>
      <c r="G166" s="17">
        <v>45239</v>
      </c>
      <c r="H166" s="25">
        <f t="shared" si="1"/>
        <v>-35</v>
      </c>
      <c r="I166" s="25"/>
      <c r="J166" s="25"/>
      <c r="K166" s="25">
        <v>0</v>
      </c>
      <c r="L166" s="25">
        <f t="shared" si="2"/>
        <v>-35</v>
      </c>
      <c r="M166" s="26">
        <f t="shared" si="0"/>
        <v>-5038.95</v>
      </c>
    </row>
    <row r="167" spans="1:13" ht="30" customHeight="1" x14ac:dyDescent="0.25">
      <c r="A167" s="34" t="s">
        <v>366</v>
      </c>
      <c r="B167" s="34" t="s">
        <v>367</v>
      </c>
      <c r="C167" s="35">
        <v>45247</v>
      </c>
      <c r="D167" s="36" t="s">
        <v>368</v>
      </c>
      <c r="E167" s="6">
        <v>80</v>
      </c>
      <c r="F167" s="8">
        <v>45277</v>
      </c>
      <c r="G167" s="17">
        <v>45254</v>
      </c>
      <c r="H167" s="25">
        <f t="shared" si="1"/>
        <v>-23</v>
      </c>
      <c r="I167" s="25"/>
      <c r="J167" s="25"/>
      <c r="K167" s="25">
        <v>0</v>
      </c>
      <c r="L167" s="25">
        <f t="shared" si="2"/>
        <v>-23</v>
      </c>
      <c r="M167" s="26">
        <f t="shared" si="0"/>
        <v>-1840</v>
      </c>
    </row>
    <row r="168" spans="1:13" ht="30" customHeight="1" x14ac:dyDescent="0.25">
      <c r="A168" s="34" t="s">
        <v>369</v>
      </c>
      <c r="B168" s="34" t="s">
        <v>370</v>
      </c>
      <c r="C168" s="35">
        <v>45243</v>
      </c>
      <c r="D168" s="36" t="s">
        <v>52</v>
      </c>
      <c r="E168" s="6">
        <v>252.83</v>
      </c>
      <c r="F168" s="8">
        <v>45283</v>
      </c>
      <c r="G168" s="17">
        <v>45254</v>
      </c>
      <c r="H168" s="25">
        <f t="shared" si="1"/>
        <v>-29</v>
      </c>
      <c r="I168" s="25"/>
      <c r="J168" s="25"/>
      <c r="K168" s="25">
        <v>0</v>
      </c>
      <c r="L168" s="25">
        <f t="shared" si="2"/>
        <v>-29</v>
      </c>
      <c r="M168" s="26">
        <f t="shared" si="0"/>
        <v>-7332.0700000000006</v>
      </c>
    </row>
    <row r="169" spans="1:13" ht="30" customHeight="1" x14ac:dyDescent="0.25">
      <c r="A169" s="34" t="s">
        <v>371</v>
      </c>
      <c r="B169" s="34" t="s">
        <v>372</v>
      </c>
      <c r="C169" s="35">
        <v>45257</v>
      </c>
      <c r="D169" s="36" t="s">
        <v>224</v>
      </c>
      <c r="E169" s="6">
        <v>150</v>
      </c>
      <c r="F169" s="8">
        <v>45287</v>
      </c>
      <c r="G169" s="17">
        <v>45261</v>
      </c>
      <c r="H169" s="25">
        <f t="shared" si="1"/>
        <v>-26</v>
      </c>
      <c r="I169" s="25"/>
      <c r="J169" s="25"/>
      <c r="K169" s="25">
        <v>0</v>
      </c>
      <c r="L169" s="25">
        <f t="shared" si="2"/>
        <v>-26</v>
      </c>
      <c r="M169" s="26">
        <f t="shared" si="0"/>
        <v>-3900</v>
      </c>
    </row>
    <row r="170" spans="1:13" ht="30" customHeight="1" x14ac:dyDescent="0.25">
      <c r="A170" s="34" t="s">
        <v>373</v>
      </c>
      <c r="B170" s="34">
        <v>279</v>
      </c>
      <c r="C170" s="35">
        <v>45258</v>
      </c>
      <c r="D170" s="36" t="s">
        <v>374</v>
      </c>
      <c r="E170" s="6">
        <v>1330</v>
      </c>
      <c r="F170" s="8">
        <v>45291</v>
      </c>
      <c r="G170" s="17">
        <v>45261</v>
      </c>
      <c r="H170" s="25">
        <f t="shared" si="1"/>
        <v>-30</v>
      </c>
      <c r="I170" s="25"/>
      <c r="J170" s="25"/>
      <c r="K170" s="25">
        <v>0</v>
      </c>
      <c r="L170" s="25">
        <f t="shared" si="2"/>
        <v>-30</v>
      </c>
      <c r="M170" s="26">
        <f t="shared" si="0"/>
        <v>-39900</v>
      </c>
    </row>
    <row r="171" spans="1:13" ht="30" customHeight="1" x14ac:dyDescent="0.25">
      <c r="A171" s="34" t="s">
        <v>375</v>
      </c>
      <c r="B171" s="34" t="s">
        <v>376</v>
      </c>
      <c r="C171" s="35">
        <v>45260</v>
      </c>
      <c r="D171" s="36" t="s">
        <v>246</v>
      </c>
      <c r="E171" s="6">
        <v>450</v>
      </c>
      <c r="F171" s="8">
        <v>45322</v>
      </c>
      <c r="G171" s="17">
        <v>45266</v>
      </c>
      <c r="H171" s="25">
        <f t="shared" si="1"/>
        <v>-56</v>
      </c>
      <c r="I171" s="25"/>
      <c r="J171" s="25"/>
      <c r="K171" s="25">
        <v>0</v>
      </c>
      <c r="L171" s="25">
        <f t="shared" si="2"/>
        <v>-56</v>
      </c>
      <c r="M171" s="26">
        <f t="shared" si="0"/>
        <v>-25200</v>
      </c>
    </row>
    <row r="172" spans="1:13" ht="30" customHeight="1" x14ac:dyDescent="0.25">
      <c r="A172" s="34" t="s">
        <v>377</v>
      </c>
      <c r="B172" s="34" t="s">
        <v>378</v>
      </c>
      <c r="C172" s="35">
        <v>45260</v>
      </c>
      <c r="D172" s="36" t="s">
        <v>379</v>
      </c>
      <c r="E172" s="6">
        <v>103.2</v>
      </c>
      <c r="F172" s="8">
        <v>45351</v>
      </c>
      <c r="G172" s="17">
        <v>45267</v>
      </c>
      <c r="H172" s="25">
        <f t="shared" si="1"/>
        <v>-84</v>
      </c>
      <c r="I172" s="25"/>
      <c r="J172" s="25"/>
      <c r="K172" s="25">
        <v>0</v>
      </c>
      <c r="L172" s="25">
        <f t="shared" si="2"/>
        <v>-84</v>
      </c>
      <c r="M172" s="26">
        <f t="shared" si="0"/>
        <v>-8668.8000000000011</v>
      </c>
    </row>
    <row r="173" spans="1:13" ht="30" customHeight="1" x14ac:dyDescent="0.25">
      <c r="A173" s="34" t="s">
        <v>380</v>
      </c>
      <c r="B173" s="34" t="s">
        <v>381</v>
      </c>
      <c r="C173" s="35">
        <v>45260</v>
      </c>
      <c r="D173" s="36" t="s">
        <v>379</v>
      </c>
      <c r="E173" s="6">
        <v>1166.93</v>
      </c>
      <c r="F173" s="8">
        <v>45351</v>
      </c>
      <c r="G173" s="17">
        <v>45267</v>
      </c>
      <c r="H173" s="25">
        <f t="shared" si="1"/>
        <v>-84</v>
      </c>
      <c r="I173" s="25"/>
      <c r="J173" s="25"/>
      <c r="K173" s="25">
        <v>0</v>
      </c>
      <c r="L173" s="25">
        <f t="shared" si="2"/>
        <v>-84</v>
      </c>
      <c r="M173" s="26">
        <f t="shared" si="0"/>
        <v>-98022.12000000001</v>
      </c>
    </row>
    <row r="174" spans="1:13" ht="30" customHeight="1" x14ac:dyDescent="0.25">
      <c r="A174" s="34" t="s">
        <v>382</v>
      </c>
      <c r="B174" s="38">
        <v>1023302318</v>
      </c>
      <c r="C174" s="35">
        <v>45266</v>
      </c>
      <c r="D174" s="36" t="s">
        <v>49</v>
      </c>
      <c r="E174" s="6">
        <v>148.78</v>
      </c>
      <c r="F174" s="8">
        <v>45296</v>
      </c>
      <c r="G174" s="17">
        <v>45267</v>
      </c>
      <c r="H174" s="25">
        <f t="shared" si="1"/>
        <v>-29</v>
      </c>
      <c r="I174" s="25"/>
      <c r="J174" s="25"/>
      <c r="K174" s="25">
        <v>0</v>
      </c>
      <c r="L174" s="25">
        <f t="shared" si="2"/>
        <v>-29</v>
      </c>
      <c r="M174" s="26">
        <f t="shared" si="0"/>
        <v>-4314.62</v>
      </c>
    </row>
    <row r="175" spans="1:13" ht="30" customHeight="1" x14ac:dyDescent="0.25">
      <c r="A175" s="34" t="s">
        <v>383</v>
      </c>
      <c r="B175" s="34" t="s">
        <v>384</v>
      </c>
      <c r="C175" s="35">
        <v>45264</v>
      </c>
      <c r="D175" s="36" t="s">
        <v>47</v>
      </c>
      <c r="E175" s="6">
        <v>734.4</v>
      </c>
      <c r="F175" s="8">
        <v>45295</v>
      </c>
      <c r="G175" s="17">
        <v>45269</v>
      </c>
      <c r="H175" s="25">
        <f t="shared" si="1"/>
        <v>-26</v>
      </c>
      <c r="I175" s="25"/>
      <c r="J175" s="25"/>
      <c r="K175" s="25">
        <v>0</v>
      </c>
      <c r="L175" s="25">
        <f t="shared" si="2"/>
        <v>-26</v>
      </c>
      <c r="M175" s="26">
        <f t="shared" si="0"/>
        <v>-19094.399999999998</v>
      </c>
    </row>
    <row r="176" spans="1:13" ht="30" customHeight="1" x14ac:dyDescent="0.25">
      <c r="A176" s="34" t="s">
        <v>385</v>
      </c>
      <c r="B176" s="34" t="s">
        <v>386</v>
      </c>
      <c r="C176" s="35">
        <v>45261</v>
      </c>
      <c r="D176" s="36" t="s">
        <v>52</v>
      </c>
      <c r="E176" s="6">
        <v>384.12</v>
      </c>
      <c r="F176" s="35">
        <v>45303</v>
      </c>
      <c r="G176" s="17">
        <v>45269</v>
      </c>
      <c r="H176" s="25">
        <f t="shared" si="1"/>
        <v>-34</v>
      </c>
      <c r="I176" s="25"/>
      <c r="J176" s="25"/>
      <c r="K176" s="25">
        <v>0</v>
      </c>
      <c r="L176" s="25">
        <f t="shared" si="2"/>
        <v>-34</v>
      </c>
      <c r="M176" s="26">
        <f t="shared" si="0"/>
        <v>-13060.08</v>
      </c>
    </row>
    <row r="177" spans="1:13" ht="30" customHeight="1" x14ac:dyDescent="0.25">
      <c r="A177" s="34" t="s">
        <v>387</v>
      </c>
      <c r="B177" s="34" t="s">
        <v>388</v>
      </c>
      <c r="C177" s="35">
        <v>45261</v>
      </c>
      <c r="D177" s="36" t="s">
        <v>52</v>
      </c>
      <c r="E177" s="6">
        <v>1796.32</v>
      </c>
      <c r="F177" s="35">
        <v>45303</v>
      </c>
      <c r="G177" s="17">
        <v>45269</v>
      </c>
      <c r="H177" s="25">
        <f t="shared" si="1"/>
        <v>-34</v>
      </c>
      <c r="I177" s="25"/>
      <c r="J177" s="25"/>
      <c r="K177" s="25">
        <v>0</v>
      </c>
      <c r="L177" s="25">
        <f t="shared" si="2"/>
        <v>-34</v>
      </c>
      <c r="M177" s="26">
        <f t="shared" si="0"/>
        <v>-61074.879999999997</v>
      </c>
    </row>
    <row r="178" spans="1:13" ht="30" customHeight="1" x14ac:dyDescent="0.25">
      <c r="A178" s="34" t="s">
        <v>389</v>
      </c>
      <c r="B178" s="34" t="s">
        <v>390</v>
      </c>
      <c r="C178" s="35">
        <v>45261</v>
      </c>
      <c r="D178" s="36" t="s">
        <v>52</v>
      </c>
      <c r="E178" s="6">
        <v>239.17</v>
      </c>
      <c r="F178" s="35">
        <v>45303</v>
      </c>
      <c r="G178" s="17">
        <v>45269</v>
      </c>
      <c r="H178" s="25">
        <f t="shared" si="1"/>
        <v>-34</v>
      </c>
      <c r="I178" s="25"/>
      <c r="J178" s="25"/>
      <c r="K178" s="25">
        <v>0</v>
      </c>
      <c r="L178" s="25">
        <f t="shared" si="2"/>
        <v>-34</v>
      </c>
      <c r="M178" s="26">
        <f t="shared" si="0"/>
        <v>-8131.78</v>
      </c>
    </row>
    <row r="179" spans="1:13" ht="30" customHeight="1" x14ac:dyDescent="0.25">
      <c r="A179" s="34" t="s">
        <v>392</v>
      </c>
      <c r="B179" s="34" t="s">
        <v>391</v>
      </c>
      <c r="C179" s="35">
        <v>45270</v>
      </c>
      <c r="D179" s="36" t="s">
        <v>272</v>
      </c>
      <c r="E179" s="6">
        <v>2960</v>
      </c>
      <c r="F179" s="8">
        <v>45302</v>
      </c>
      <c r="G179" s="17">
        <v>45271</v>
      </c>
      <c r="H179" s="25">
        <f t="shared" si="1"/>
        <v>-31</v>
      </c>
      <c r="I179" s="25"/>
      <c r="J179" s="25"/>
      <c r="K179" s="25">
        <v>0</v>
      </c>
      <c r="L179" s="25">
        <f t="shared" si="2"/>
        <v>-31</v>
      </c>
      <c r="M179" s="26">
        <f t="shared" si="0"/>
        <v>-91760</v>
      </c>
    </row>
    <row r="180" spans="1:13" ht="30" customHeight="1" x14ac:dyDescent="0.25">
      <c r="A180" s="34" t="s">
        <v>393</v>
      </c>
      <c r="B180" s="34" t="s">
        <v>394</v>
      </c>
      <c r="C180" s="35">
        <v>45265</v>
      </c>
      <c r="D180" s="36" t="s">
        <v>52</v>
      </c>
      <c r="E180" s="6">
        <v>185.87</v>
      </c>
      <c r="F180" s="8">
        <v>45307</v>
      </c>
      <c r="G180" s="17">
        <v>45272</v>
      </c>
      <c r="H180" s="25">
        <f t="shared" si="1"/>
        <v>-35</v>
      </c>
      <c r="I180" s="25"/>
      <c r="J180" s="25"/>
      <c r="K180" s="25">
        <v>0</v>
      </c>
      <c r="L180" s="25">
        <f t="shared" si="2"/>
        <v>-35</v>
      </c>
      <c r="M180" s="26">
        <f t="shared" si="0"/>
        <v>-6505.45</v>
      </c>
    </row>
    <row r="181" spans="1:13" ht="30" customHeight="1" x14ac:dyDescent="0.25">
      <c r="A181" s="34" t="s">
        <v>395</v>
      </c>
      <c r="B181" s="34" t="s">
        <v>396</v>
      </c>
      <c r="C181" s="35">
        <v>45260</v>
      </c>
      <c r="D181" s="36" t="s">
        <v>397</v>
      </c>
      <c r="E181" s="6">
        <v>410</v>
      </c>
      <c r="F181" s="8">
        <v>45304</v>
      </c>
      <c r="G181" s="17">
        <v>45274</v>
      </c>
      <c r="H181" s="25">
        <f t="shared" si="1"/>
        <v>-30</v>
      </c>
      <c r="I181" s="25"/>
      <c r="J181" s="25"/>
      <c r="K181" s="25">
        <v>0</v>
      </c>
      <c r="L181" s="25">
        <f t="shared" si="2"/>
        <v>-30</v>
      </c>
      <c r="M181" s="26">
        <f t="shared" si="0"/>
        <v>-12300</v>
      </c>
    </row>
    <row r="182" spans="1:13" ht="30" customHeight="1" x14ac:dyDescent="0.25">
      <c r="A182" s="34" t="s">
        <v>398</v>
      </c>
      <c r="B182" s="34" t="s">
        <v>399</v>
      </c>
      <c r="C182" s="35">
        <v>45267</v>
      </c>
      <c r="D182" s="36" t="s">
        <v>52</v>
      </c>
      <c r="E182" s="6">
        <v>615.34</v>
      </c>
      <c r="F182" s="8">
        <v>45309</v>
      </c>
      <c r="G182" s="17">
        <v>45274</v>
      </c>
      <c r="H182" s="25">
        <f t="shared" si="1"/>
        <v>-35</v>
      </c>
      <c r="I182" s="25"/>
      <c r="J182" s="25"/>
      <c r="K182" s="25">
        <v>0</v>
      </c>
      <c r="L182" s="25">
        <f t="shared" si="2"/>
        <v>-35</v>
      </c>
      <c r="M182" s="26">
        <f t="shared" si="0"/>
        <v>-21536.9</v>
      </c>
    </row>
    <row r="183" spans="1:13" ht="30" customHeight="1" x14ac:dyDescent="0.25">
      <c r="A183" s="34" t="s">
        <v>400</v>
      </c>
      <c r="B183" s="34" t="s">
        <v>401</v>
      </c>
      <c r="C183" s="35">
        <v>45276</v>
      </c>
      <c r="D183" s="36" t="s">
        <v>357</v>
      </c>
      <c r="E183" s="6">
        <v>1468.32</v>
      </c>
      <c r="F183" s="8">
        <v>45309</v>
      </c>
      <c r="G183" s="17">
        <v>45279</v>
      </c>
      <c r="H183" s="25">
        <f t="shared" si="1"/>
        <v>-30</v>
      </c>
      <c r="I183" s="25"/>
      <c r="J183" s="25"/>
      <c r="K183" s="25">
        <v>0</v>
      </c>
      <c r="L183" s="25">
        <f t="shared" si="2"/>
        <v>-30</v>
      </c>
      <c r="M183" s="26">
        <f t="shared" si="0"/>
        <v>-44049.599999999999</v>
      </c>
    </row>
    <row r="184" spans="1:13" ht="30" customHeight="1" x14ac:dyDescent="0.25">
      <c r="A184" s="34" t="s">
        <v>402</v>
      </c>
      <c r="B184" s="34">
        <v>3219</v>
      </c>
      <c r="C184" s="35">
        <v>45279</v>
      </c>
      <c r="D184" s="36" t="s">
        <v>403</v>
      </c>
      <c r="E184" s="6">
        <v>585</v>
      </c>
      <c r="F184" s="8">
        <v>45309</v>
      </c>
      <c r="G184" s="17">
        <v>45280</v>
      </c>
      <c r="H184" s="25">
        <f t="shared" si="1"/>
        <v>-29</v>
      </c>
      <c r="I184" s="25"/>
      <c r="J184" s="25"/>
      <c r="K184" s="25">
        <v>0</v>
      </c>
      <c r="L184" s="25">
        <f t="shared" si="2"/>
        <v>-29</v>
      </c>
      <c r="M184" s="26">
        <f t="shared" si="0"/>
        <v>-16965</v>
      </c>
    </row>
    <row r="185" spans="1:13" ht="30" customHeight="1" x14ac:dyDescent="0.25">
      <c r="A185" s="34" t="s">
        <v>404</v>
      </c>
      <c r="B185" s="34" t="s">
        <v>405</v>
      </c>
      <c r="C185" s="35">
        <v>45280</v>
      </c>
      <c r="D185" s="36" t="s">
        <v>224</v>
      </c>
      <c r="E185" s="6">
        <v>150</v>
      </c>
      <c r="F185" s="8">
        <v>45311</v>
      </c>
      <c r="G185" s="17">
        <v>45281</v>
      </c>
      <c r="H185" s="25">
        <f t="shared" si="1"/>
        <v>-30</v>
      </c>
      <c r="I185" s="25"/>
      <c r="J185" s="25"/>
      <c r="K185" s="25">
        <v>0</v>
      </c>
      <c r="L185" s="25">
        <f t="shared" si="2"/>
        <v>-30</v>
      </c>
      <c r="M185" s="26">
        <f t="shared" si="0"/>
        <v>-4500</v>
      </c>
    </row>
    <row r="186" spans="1:13" ht="30" customHeight="1" x14ac:dyDescent="0.25">
      <c r="A186" s="34" t="s">
        <v>406</v>
      </c>
      <c r="B186" s="34" t="s">
        <v>407</v>
      </c>
      <c r="C186" s="35">
        <v>45281</v>
      </c>
      <c r="D186" s="36" t="s">
        <v>408</v>
      </c>
      <c r="E186" s="6">
        <v>58.43</v>
      </c>
      <c r="F186" s="8">
        <v>45312</v>
      </c>
      <c r="G186" s="17">
        <v>45291</v>
      </c>
      <c r="H186" s="25">
        <f t="shared" si="1"/>
        <v>-21</v>
      </c>
      <c r="I186" s="25"/>
      <c r="J186" s="25"/>
      <c r="K186" s="25">
        <v>0</v>
      </c>
      <c r="L186" s="25">
        <f t="shared" si="2"/>
        <v>-21</v>
      </c>
      <c r="M186" s="26">
        <f t="shared" si="0"/>
        <v>-1227.03</v>
      </c>
    </row>
    <row r="187" spans="1:13" ht="30" customHeight="1" x14ac:dyDescent="0.25">
      <c r="A187" s="2" t="s">
        <v>409</v>
      </c>
      <c r="B187" s="2" t="s">
        <v>410</v>
      </c>
      <c r="C187" s="8">
        <v>45283</v>
      </c>
      <c r="D187" s="3" t="s">
        <v>411</v>
      </c>
      <c r="E187" s="6">
        <v>233</v>
      </c>
      <c r="F187" s="8">
        <v>45318</v>
      </c>
      <c r="G187" s="17">
        <v>45291</v>
      </c>
      <c r="H187" s="25">
        <f t="shared" si="1"/>
        <v>-27</v>
      </c>
      <c r="I187" s="25"/>
      <c r="J187" s="25"/>
      <c r="K187" s="25">
        <v>0</v>
      </c>
      <c r="L187" s="25">
        <f t="shared" si="2"/>
        <v>-27</v>
      </c>
      <c r="M187" s="26">
        <f t="shared" si="0"/>
        <v>-6291</v>
      </c>
    </row>
    <row r="188" spans="1:13" ht="24" x14ac:dyDescent="0.25">
      <c r="A188" s="2" t="s">
        <v>413</v>
      </c>
      <c r="B188" s="25" t="s">
        <v>414</v>
      </c>
      <c r="C188" s="17">
        <v>45289</v>
      </c>
      <c r="D188" s="54" t="s">
        <v>415</v>
      </c>
      <c r="E188" s="53">
        <v>210</v>
      </c>
      <c r="F188" s="17">
        <v>45321</v>
      </c>
      <c r="G188" s="17">
        <v>45291</v>
      </c>
      <c r="H188" s="25">
        <f t="shared" si="1"/>
        <v>-30</v>
      </c>
      <c r="I188" s="52"/>
      <c r="J188" s="52"/>
      <c r="K188" s="25">
        <v>0</v>
      </c>
      <c r="L188" s="25">
        <f t="shared" si="2"/>
        <v>-30</v>
      </c>
      <c r="M188" s="26">
        <f t="shared" si="0"/>
        <v>-6300</v>
      </c>
    </row>
    <row r="189" spans="1:13" x14ac:dyDescent="0.25">
      <c r="C189" s="51"/>
    </row>
    <row r="190" spans="1:13" x14ac:dyDescent="0.25">
      <c r="D190" s="14" t="s">
        <v>5</v>
      </c>
      <c r="E190" s="15">
        <f>SUM(E7:E188)</f>
        <v>399789.82000000018</v>
      </c>
      <c r="M190" s="16">
        <f>SUM(M7:M187)</f>
        <v>2447072.2299999986</v>
      </c>
    </row>
    <row r="192" spans="1:13" ht="15.75" thickBot="1" x14ac:dyDescent="0.3"/>
    <row r="193" spans="1:6" ht="15.75" thickBot="1" x14ac:dyDescent="0.3">
      <c r="A193" s="55" t="s">
        <v>412</v>
      </c>
      <c r="B193" s="55"/>
      <c r="C193" s="55"/>
      <c r="D193" s="56"/>
      <c r="E193" s="22" t="s">
        <v>17</v>
      </c>
      <c r="F193" s="23">
        <f>SUM(M190/E190)</f>
        <v>6.1208968002236714</v>
      </c>
    </row>
  </sheetData>
  <mergeCells count="5">
    <mergeCell ref="A193:D193"/>
    <mergeCell ref="A2:M2"/>
    <mergeCell ref="A1:M1"/>
    <mergeCell ref="F5:H5"/>
    <mergeCell ref="I5:K5"/>
  </mergeCells>
  <pageMargins left="0.31496062992125984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2023-05-31T07:01:57Z</cp:lastPrinted>
  <dcterms:created xsi:type="dcterms:W3CDTF">2014-06-06T09:04:24Z</dcterms:created>
  <dcterms:modified xsi:type="dcterms:W3CDTF">2024-01-17T11:41:51Z</dcterms:modified>
</cp:coreProperties>
</file>